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wafwm\Downloads\"/>
    </mc:Choice>
  </mc:AlternateContent>
  <xr:revisionPtr revIDLastSave="0" documentId="13_ncr:1_{75055386-4AE6-43F5-8AE2-32F42548FA48}" xr6:coauthVersionLast="47" xr6:coauthVersionMax="47" xr10:uidLastSave="{00000000-0000-0000-0000-000000000000}"/>
  <bookViews>
    <workbookView xWindow="-110" yWindow="-110" windowWidth="25820" windowHeight="15500" xr2:uid="{68B0A449-8565-0242-ADA4-8FB5BD3B1543}"/>
  </bookViews>
  <sheets>
    <sheet name="DCI PTG" sheetId="7" r:id="rId1"/>
    <sheet name="PTG WORKSHEET" sheetId="4" r:id="rId2"/>
    <sheet name="Example DCI PTG" sheetId="6" r:id="rId3"/>
    <sheet name="Example PTG WORKSHEET" sheetId="8" r:id="rId4"/>
  </sheets>
  <definedNames>
    <definedName name="_xlnm.Print_Area" localSheetId="0">'DCI PTG'!$A:$P</definedName>
    <definedName name="_xlnm.Print_Area" localSheetId="2">'Example DCI PTG'!$A:$P</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6" i="8" l="1"/>
  <c r="K16" i="8"/>
  <c r="I16" i="8"/>
  <c r="S15" i="8"/>
  <c r="L15" i="8"/>
  <c r="M15" i="8" s="1"/>
  <c r="K15" i="8"/>
  <c r="I15" i="8"/>
  <c r="S14" i="8"/>
  <c r="K14" i="8"/>
  <c r="I14" i="8"/>
  <c r="S13" i="8"/>
  <c r="S17" i="8" s="1"/>
  <c r="K13" i="8"/>
  <c r="L13" i="8" s="1"/>
  <c r="I13" i="8"/>
  <c r="S12" i="8"/>
  <c r="L12" i="8"/>
  <c r="K12" i="8"/>
  <c r="I12" i="8"/>
  <c r="M12" i="8" s="1"/>
  <c r="C7" i="8"/>
  <c r="C20" i="8" s="1"/>
  <c r="Q71" i="7"/>
  <c r="Q69" i="7"/>
  <c r="P68" i="7"/>
  <c r="P69" i="7" s="1"/>
  <c r="Q64" i="7"/>
  <c r="S71" i="7" s="1"/>
  <c r="P61" i="7"/>
  <c r="P60" i="7"/>
  <c r="P59" i="7"/>
  <c r="P58" i="7"/>
  <c r="P57" i="7"/>
  <c r="S53" i="7"/>
  <c r="R53" i="7"/>
  <c r="R71" i="7" s="1"/>
  <c r="Q53" i="7"/>
  <c r="O52" i="7"/>
  <c r="P52" i="7" s="1"/>
  <c r="O51" i="7"/>
  <c r="P51" i="7" s="1"/>
  <c r="O50" i="7"/>
  <c r="P50" i="7" s="1"/>
  <c r="O49" i="7"/>
  <c r="P49" i="7" s="1"/>
  <c r="O48" i="7"/>
  <c r="P48" i="7" s="1"/>
  <c r="O47" i="7"/>
  <c r="P47" i="7" s="1"/>
  <c r="O46" i="7"/>
  <c r="P46" i="7" s="1"/>
  <c r="O45" i="7"/>
  <c r="P45" i="7" s="1"/>
  <c r="O44" i="7"/>
  <c r="P44" i="7" s="1"/>
  <c r="O43" i="7"/>
  <c r="P43" i="7" s="1"/>
  <c r="O42" i="7"/>
  <c r="P42" i="7" s="1"/>
  <c r="O41" i="7"/>
  <c r="P41" i="7" s="1"/>
  <c r="O40" i="7"/>
  <c r="P40" i="7" s="1"/>
  <c r="O39" i="7"/>
  <c r="P39" i="7" s="1"/>
  <c r="P64" i="7" l="1"/>
  <c r="Q72" i="7"/>
  <c r="C10" i="8"/>
  <c r="C24" i="8" s="1"/>
  <c r="L16" i="8"/>
  <c r="M16" i="8" s="1"/>
  <c r="L14" i="8"/>
  <c r="M14" i="8" s="1"/>
  <c r="M13" i="8"/>
  <c r="C15" i="8"/>
  <c r="P53" i="7"/>
  <c r="P73" i="7" l="1"/>
  <c r="P74" i="7" s="1"/>
  <c r="M17" i="8"/>
  <c r="S16" i="4" l="1"/>
  <c r="I16" i="4"/>
  <c r="K16" i="4"/>
  <c r="M15" i="4"/>
  <c r="S55" i="6"/>
  <c r="S13" i="4"/>
  <c r="S14" i="4"/>
  <c r="S15" i="4"/>
  <c r="S12" i="4"/>
  <c r="K15" i="4"/>
  <c r="I15" i="4"/>
  <c r="L15" i="4" s="1"/>
  <c r="K14" i="4"/>
  <c r="I14" i="4"/>
  <c r="K13" i="4"/>
  <c r="I13" i="4"/>
  <c r="K12" i="4"/>
  <c r="I12" i="4"/>
  <c r="S17" i="4" l="1"/>
  <c r="L13" i="4"/>
  <c r="M13" i="4" s="1"/>
  <c r="L16" i="4"/>
  <c r="M16" i="4" s="1"/>
  <c r="L14" i="4"/>
  <c r="M14" i="4" s="1"/>
  <c r="L12" i="4"/>
  <c r="M12" i="4" s="1"/>
  <c r="Q71" i="6"/>
  <c r="Q66" i="6"/>
  <c r="S73" i="6" s="1"/>
  <c r="Q55" i="6"/>
  <c r="Q73" i="6" s="1"/>
  <c r="R55" i="6"/>
  <c r="R73" i="6" s="1"/>
  <c r="C7" i="4"/>
  <c r="C10" i="4" s="1"/>
  <c r="O41" i="6"/>
  <c r="P41" i="6" s="1"/>
  <c r="O42" i="6"/>
  <c r="P42" i="6" s="1"/>
  <c r="O43" i="6"/>
  <c r="P43" i="6" s="1"/>
  <c r="O44" i="6"/>
  <c r="P44" i="6" s="1"/>
  <c r="O45" i="6"/>
  <c r="P45" i="6" s="1"/>
  <c r="O46" i="6"/>
  <c r="P46" i="6" s="1"/>
  <c r="O47" i="6"/>
  <c r="P47" i="6" s="1"/>
  <c r="O48" i="6"/>
  <c r="P48" i="6" s="1"/>
  <c r="O49" i="6"/>
  <c r="P49" i="6" s="1"/>
  <c r="O50" i="6"/>
  <c r="P50" i="6" s="1"/>
  <c r="O51" i="6"/>
  <c r="P51" i="6" s="1"/>
  <c r="O52" i="6"/>
  <c r="P52" i="6" s="1"/>
  <c r="O53" i="6"/>
  <c r="P53" i="6" s="1"/>
  <c r="O54" i="6"/>
  <c r="P54" i="6" s="1"/>
  <c r="P70" i="6"/>
  <c r="P71" i="6" s="1"/>
  <c r="P63" i="6"/>
  <c r="P62" i="6"/>
  <c r="P61" i="6"/>
  <c r="P60" i="6"/>
  <c r="P59" i="6"/>
  <c r="M17" i="4" l="1"/>
  <c r="Q74" i="6"/>
  <c r="C15" i="4"/>
  <c r="C20" i="4"/>
  <c r="P66" i="6"/>
  <c r="P55" i="6"/>
  <c r="P75" i="6" s="1"/>
  <c r="C24" i="4" l="1"/>
  <c r="P7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Ras Ramli</author>
  </authors>
  <commentList>
    <comment ref="H9" authorId="0" shapeId="0" xr:uid="{3C74561C-833B-450E-9B73-996160A259F5}">
      <text>
        <r>
          <rPr>
            <b/>
            <sz val="10"/>
            <color rgb="FF000000"/>
            <rFont val="Tahoma"/>
            <family val="2"/>
          </rPr>
          <t xml:space="preserve">Ras Ramli
</t>
        </r>
        <r>
          <rPr>
            <b/>
            <sz val="10"/>
            <color rgb="FF000000"/>
            <rFont val="Tahoma"/>
            <family val="2"/>
          </rPr>
          <t xml:space="preserve">
</t>
        </r>
        <r>
          <rPr>
            <b/>
            <sz val="10"/>
            <color rgb="FF000000"/>
            <rFont val="Tahoma"/>
            <family val="2"/>
          </rPr>
          <t>kesetaraan tertakluk kepada polisi PTG UniSZA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Ras Ramli</author>
  </authors>
  <commentList>
    <comment ref="H9" authorId="0" shapeId="0" xr:uid="{34F85873-12E7-4231-A7B3-52BFF090924A}">
      <text>
        <r>
          <rPr>
            <b/>
            <sz val="10"/>
            <color rgb="FF000000"/>
            <rFont val="Tahoma"/>
            <family val="2"/>
          </rPr>
          <t xml:space="preserve">Ras Ramli
</t>
        </r>
        <r>
          <rPr>
            <b/>
            <sz val="10"/>
            <color rgb="FF000000"/>
            <rFont val="Tahoma"/>
            <family val="2"/>
          </rPr>
          <t xml:space="preserve">
</t>
        </r>
        <r>
          <rPr>
            <b/>
            <sz val="10"/>
            <color rgb="FF000000"/>
            <rFont val="Tahoma"/>
            <family val="2"/>
          </rPr>
          <t>kesetaraan tertakluk kepada polisi PTG UniSZA</t>
        </r>
      </text>
    </comment>
  </commentList>
</comments>
</file>

<file path=xl/sharedStrings.xml><?xml version="1.0" encoding="utf-8"?>
<sst xmlns="http://schemas.openxmlformats.org/spreadsheetml/2006/main" count="360" uniqueCount="161">
  <si>
    <t>1.         </t>
  </si>
  <si>
    <t>Name of Course :</t>
  </si>
  <si>
    <t>Course Code :</t>
  </si>
  <si>
    <t>2.        </t>
  </si>
  <si>
    <t>Synopsis :</t>
  </si>
  <si>
    <t>3.        </t>
  </si>
  <si>
    <t xml:space="preserve">Name(s) of academic staff : </t>
  </si>
  <si>
    <t>4.        </t>
  </si>
  <si>
    <t>Semester and Year offered :</t>
  </si>
  <si>
    <t>Semester</t>
  </si>
  <si>
    <t>Year</t>
  </si>
  <si>
    <t>CORE</t>
  </si>
  <si>
    <t>5.        </t>
  </si>
  <si>
    <t>Credit Value :</t>
  </si>
  <si>
    <t>6.        </t>
  </si>
  <si>
    <t xml:space="preserve">Prerequisite/co-requisite:     (if any) </t>
  </si>
  <si>
    <t>7.        </t>
  </si>
  <si>
    <t xml:space="preserve">Course Learning Outcomes (CLO) :  At the end of the course the students will be able to: </t>
  </si>
  <si>
    <t>CLO1</t>
  </si>
  <si>
    <t>CLO2</t>
  </si>
  <si>
    <t>CLO3</t>
  </si>
  <si>
    <t>CLO4</t>
  </si>
  <si>
    <t>CLO5</t>
  </si>
  <si>
    <t>8.        </t>
  </si>
  <si>
    <t>Mapping of the Course Learning Outcomes to the Programme Learning Outcomes, Teaching Methods and Assessment :</t>
  </si>
  <si>
    <t>Course Learning Outcomes (CLO)</t>
  </si>
  <si>
    <t>Programme Learning Outcomes (PLO)</t>
  </si>
  <si>
    <t>Teaching Methods</t>
  </si>
  <si>
    <t>Assessment</t>
  </si>
  <si>
    <t>PLO1</t>
  </si>
  <si>
    <t>PLO2</t>
  </si>
  <si>
    <t>PLO3</t>
  </si>
  <si>
    <t>PLO4</t>
  </si>
  <si>
    <t>PLO5</t>
  </si>
  <si>
    <t>PLO6</t>
  </si>
  <si>
    <t>PLO7</t>
  </si>
  <si>
    <t>PLO8</t>
  </si>
  <si>
    <t>PLO9</t>
  </si>
  <si>
    <t>PLO10</t>
  </si>
  <si>
    <t>PLO11</t>
  </si>
  <si>
    <t>CLO 1</t>
  </si>
  <si>
    <t>/</t>
  </si>
  <si>
    <t>CLO 2</t>
  </si>
  <si>
    <t>CLO 3</t>
  </si>
  <si>
    <t>CLO 4</t>
  </si>
  <si>
    <t>CLO 5</t>
  </si>
  <si>
    <t>Indicate the relevancy between the CLO and PLO by ticking “/“ the appropriate relevant box.</t>
  </si>
  <si>
    <t xml:space="preserve">(This description must be read together  with Standards 2.1.2 , 2.2.1 and 2.2.2 in  Area 2 - pages 16 &amp; 18) </t>
  </si>
  <si>
    <t>9.        </t>
  </si>
  <si>
    <t>Transferable Skills (if applicable)
(Skills learned in the course of study which can be useful and utilized in other settings)</t>
  </si>
  <si>
    <t>10.     </t>
  </si>
  <si>
    <t>Distribution of Student Learning Time (SLT)</t>
  </si>
  <si>
    <t>Course Content Outline</t>
  </si>
  <si>
    <t>CLO*</t>
  </si>
  <si>
    <t>SLT</t>
  </si>
  <si>
    <t>L</t>
  </si>
  <si>
    <t>T</t>
  </si>
  <si>
    <t>P</t>
  </si>
  <si>
    <t>O</t>
  </si>
  <si>
    <t>Total</t>
  </si>
  <si>
    <t>Continuous Assessment</t>
  </si>
  <si>
    <t xml:space="preserve">Percentage (%) </t>
  </si>
  <si>
    <t>Final  Assessment</t>
  </si>
  <si>
    <r>
      <t>**Please tick (</t>
    </r>
    <r>
      <rPr>
        <b/>
        <sz val="11"/>
        <color rgb="FF000000"/>
        <rFont val="Calibri"/>
        <family val="2"/>
      </rPr>
      <t>√</t>
    </r>
    <r>
      <rPr>
        <b/>
        <sz val="8.8000000000000007"/>
        <color rgb="FF000000"/>
        <rFont val="Calibri"/>
        <family val="2"/>
      </rPr>
      <t>) if this course is Latihan Industri/ Clinical Placement/ Practicum/ WBL using 2-weeks, 1 credit formula</t>
    </r>
  </si>
  <si>
    <t>*Indicate the CLO based on the CLO’s numbering in Item 8.</t>
  </si>
  <si>
    <t>Identify special requirement to deliver the course (e.g: software, nursery, computer lab, simulation room, etc)</t>
  </si>
  <si>
    <t>References (include required and further readings, and should be the most current)</t>
  </si>
  <si>
    <t>Other additional information :</t>
  </si>
  <si>
    <t xml:space="preserve">
</t>
  </si>
  <si>
    <t xml:space="preserve">Group activity
</t>
  </si>
  <si>
    <t>Cognitive Skills/ Higher Order Thinking</t>
  </si>
  <si>
    <t>Activities</t>
  </si>
  <si>
    <t>WEEKS</t>
  </si>
  <si>
    <t xml:space="preserve">ASSESSMENT </t>
  </si>
  <si>
    <t xml:space="preserve">IMPLEMENTATION OF SUBSTITUTE BLENDED LEARNING (SBL/PTG) IN ONLINE REMOTE LEARNING </t>
  </si>
  <si>
    <t xml:space="preserve">CONVENTIONAL:  </t>
  </si>
  <si>
    <t>SBL:</t>
  </si>
  <si>
    <t>COURSE NAME :</t>
  </si>
  <si>
    <t>COURSE CODE :</t>
  </si>
  <si>
    <t>ACTIVITIES &amp; HOURS</t>
  </si>
  <si>
    <t xml:space="preserve">LEARNING ACTIVITIES </t>
  </si>
  <si>
    <t xml:space="preserve">LEARNING MATERIAL </t>
  </si>
  <si>
    <t>WEEKS/TOPICS</t>
  </si>
  <si>
    <t>SBL HOURS</t>
  </si>
  <si>
    <t xml:space="preserve">TOTAL SBL HOURS </t>
  </si>
  <si>
    <t>% SBL (PTG) :</t>
  </si>
  <si>
    <t>Student Learning Time (Conventional)</t>
  </si>
  <si>
    <t>Independent Learning</t>
  </si>
  <si>
    <t>Total SLT (Conventional)</t>
  </si>
  <si>
    <t>Guided Learning</t>
  </si>
  <si>
    <t>Materials</t>
  </si>
  <si>
    <t>Notes (pg)</t>
  </si>
  <si>
    <t>min*5/60</t>
  </si>
  <si>
    <t>pg*5/60</t>
  </si>
  <si>
    <t>Online Synchronous</t>
  </si>
  <si>
    <t>Online Asynchronous</t>
  </si>
  <si>
    <t>Video (min)</t>
  </si>
  <si>
    <t xml:space="preserve">TOTAL SLT (H) : </t>
  </si>
  <si>
    <t>TOTAL SBL (H) :</t>
  </si>
  <si>
    <t>GL (Hr)</t>
  </si>
  <si>
    <t>IL (Hr)</t>
  </si>
  <si>
    <t>Total SLT (Hr)</t>
  </si>
  <si>
    <t>W1</t>
  </si>
  <si>
    <t>W2</t>
  </si>
  <si>
    <t>W3</t>
  </si>
  <si>
    <t>W4</t>
  </si>
  <si>
    <t>W5</t>
  </si>
  <si>
    <t>W6</t>
  </si>
  <si>
    <t>W7</t>
  </si>
  <si>
    <t>W8</t>
  </si>
  <si>
    <t>W9</t>
  </si>
  <si>
    <t>W10</t>
  </si>
  <si>
    <t>W11</t>
  </si>
  <si>
    <t>W12</t>
  </si>
  <si>
    <t>W13</t>
  </si>
  <si>
    <t>W14</t>
  </si>
  <si>
    <t>TOTAL SBL HOURS</t>
  </si>
  <si>
    <t>SBL COMPONENTS</t>
  </si>
  <si>
    <t>Student Learning Time (SBL)</t>
  </si>
  <si>
    <t>L = Lecture, T = Tutorial, P= Practical, O= Others, SLT= Student Learning Time, SBL= Substitute Blended Learning (PTG)</t>
  </si>
  <si>
    <t>DAIRY TECHNOLOGY</t>
  </si>
  <si>
    <t>FSI35403</t>
  </si>
  <si>
    <t>This course discusses the technology of dairy product including selection and processing of ice cream, yogurt, yogurt drinks, cheese and powdered milk. Topics covered include composition of various products and ingredients used in the manufacturing process of the frozen dairy products. The course includes compulsory laboratory experiment and student will be guided to conduct experiments that cover analysis and evaluation of various types of dairy products.</t>
  </si>
  <si>
    <t xml:space="preserve">DR WAN ANWAR FAHMI BIN WAN MOHAMAD
</t>
  </si>
  <si>
    <t>2022/2023</t>
  </si>
  <si>
    <t>Analyse in-depth biochemical and microbiological changes taking place during dairy products manufacturing and the significance as the healthy and functional foods. (C4, MQF2)</t>
  </si>
  <si>
    <t>Discuss major problems occur in dairy products and potential solutions to solve these problems. (A2, MQF4b)</t>
  </si>
  <si>
    <t>Perform hands-on skills and work in group in manufacturing of selected dairy products. (P3, MQF3a)</t>
  </si>
  <si>
    <t>Introduction to dairy technology</t>
  </si>
  <si>
    <t>Dairy chemistry</t>
  </si>
  <si>
    <t>Dairy Processing - Centrifugation, Standardization</t>
  </si>
  <si>
    <t>Dairy Processing - Membrane separation, Evaporation</t>
  </si>
  <si>
    <t>Dairy Processing - Deaeration, Heat Transfer, Other Unit Ops</t>
  </si>
  <si>
    <t>Dairy Regulations</t>
  </si>
  <si>
    <t>1,3</t>
  </si>
  <si>
    <t>Dairy physics</t>
  </si>
  <si>
    <t>Dairy microbiology</t>
  </si>
  <si>
    <t>Milk biosynthesis</t>
  </si>
  <si>
    <t>Milk components</t>
  </si>
  <si>
    <t>Dairy Products- Concentrated, Dried</t>
  </si>
  <si>
    <t>Dairy Products- Cheese, Fermented</t>
  </si>
  <si>
    <t>Dairy Products- Cream/Butter, Ice Cream</t>
  </si>
  <si>
    <t>2,3</t>
  </si>
  <si>
    <t>CLO1: Test 1 (MCQ)</t>
  </si>
  <si>
    <t>CLO1: Test 2 (Short Answer)</t>
  </si>
  <si>
    <t>CLO2: Assignment (Presentation)</t>
  </si>
  <si>
    <t>CLO3: Laboratory (Report)</t>
  </si>
  <si>
    <t>CLO3: Laboratory (Lab Test)</t>
  </si>
  <si>
    <t>CLO1: Final Examination</t>
  </si>
  <si>
    <t>Test 1;
Test 2;
Final Examination</t>
  </si>
  <si>
    <t>Lecture</t>
  </si>
  <si>
    <t>Practical
Group discussion</t>
  </si>
  <si>
    <t xml:space="preserve">Assignment
</t>
  </si>
  <si>
    <t xml:space="preserve">Lab Report;
Lab Test
</t>
  </si>
  <si>
    <t>Practical Skills</t>
  </si>
  <si>
    <t>Entrepreneural Skills</t>
  </si>
  <si>
    <t>Video 10.5 min + Notes 4 pg
Webex 0.5 hr + Video 5.5 min</t>
  </si>
  <si>
    <t>Reflection 0.6 hr
Quiz 0.5 hr
Test 0.5 hr</t>
  </si>
  <si>
    <t>Kahoot
Padlet
Genially
Forum KeLIP</t>
  </si>
  <si>
    <t>CORE/ELECTIVE</t>
  </si>
  <si>
    <t>Detailed Course Information (DCI) applying Substitute Blended Learning (SBL or PTG)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</si>
</sst>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2"/>
      <color theme="1"/>
      <name val="Calibri"/>
      <family val="2"/>
      <scheme val="minor"/>
    </font>
    <font>
      <b/>
      <sz val="12"/>
      <color theme="1"/>
      <name val="Calibri"/>
      <family val="2"/>
      <scheme val="minor"/>
    </font>
    <font>
      <b/>
      <sz val="11"/>
      <color rgb="FF000000"/>
      <name val="Calibri"/>
      <family val="2"/>
    </font>
    <font>
      <i/>
      <sz val="11"/>
      <color rgb="FF000000"/>
      <name val="Calibri"/>
      <family val="2"/>
    </font>
    <font>
      <sz val="10"/>
      <color rgb="FF000000"/>
      <name val="Calibri"/>
      <family val="2"/>
    </font>
    <font>
      <b/>
      <sz val="8.8000000000000007"/>
      <color rgb="FF000000"/>
      <name val="Calibri"/>
      <family val="2"/>
    </font>
    <font>
      <b/>
      <sz val="14"/>
      <color rgb="FF000000"/>
      <name val="Calibri"/>
      <family val="2"/>
    </font>
    <font>
      <sz val="11"/>
      <color rgb="FFFFFFFF"/>
      <name val="Calibri"/>
      <family val="2"/>
    </font>
    <font>
      <sz val="11"/>
      <color rgb="FF000000"/>
      <name val="Calibri"/>
    </font>
    <font>
      <u/>
      <sz val="11"/>
      <color rgb="FF0563C1"/>
      <name val="Calibri"/>
      <family val="2"/>
    </font>
    <font>
      <sz val="10"/>
      <color rgb="FF000000"/>
      <name val="Times New Roman"/>
      <family val="1"/>
    </font>
    <font>
      <sz val="12"/>
      <color theme="1"/>
      <name val="Arial"/>
      <family val="2"/>
    </font>
    <font>
      <b/>
      <sz val="12"/>
      <color theme="1"/>
      <name val="Arial"/>
      <family val="2"/>
    </font>
    <font>
      <sz val="12"/>
      <color theme="1"/>
      <name val="Calibri"/>
      <family val="2"/>
      <scheme val="minor"/>
    </font>
    <font>
      <b/>
      <sz val="10"/>
      <color rgb="FF000000"/>
      <name val="Tahoma"/>
      <family val="2"/>
    </font>
    <font>
      <sz val="11"/>
      <color rgb="FF000000"/>
      <name val="Arial"/>
      <family val="2"/>
    </font>
    <font>
      <sz val="11"/>
      <color theme="1"/>
      <name val="Arial"/>
      <family val="2"/>
    </font>
    <font>
      <b/>
      <sz val="11"/>
      <color theme="1"/>
      <name val="Arial"/>
      <family val="2"/>
    </font>
    <font>
      <b/>
      <sz val="11"/>
      <color rgb="FF000000"/>
      <name val="Arial"/>
      <family val="2"/>
    </font>
    <font>
      <b/>
      <sz val="14"/>
      <color theme="1"/>
      <name val="Arial"/>
      <family val="2"/>
    </font>
    <font>
      <b/>
      <sz val="12"/>
      <color theme="0"/>
      <name val="Calibri"/>
      <family val="2"/>
      <scheme val="minor"/>
    </font>
    <font>
      <sz val="8"/>
      <name val="Calibri"/>
      <family val="2"/>
      <scheme val="minor"/>
    </font>
    <font>
      <sz val="10"/>
      <color rgb="FF000000"/>
      <name val="Calibri"/>
      <family val="2"/>
      <scheme val="minor"/>
    </font>
    <font>
      <sz val="11"/>
      <color rgb="FF000000"/>
      <name val="Calibri"/>
      <family val="2"/>
      <scheme val="minor"/>
    </font>
    <font>
      <sz val="10"/>
      <color theme="1"/>
      <name val="Calibri"/>
      <family val="2"/>
      <scheme val="minor"/>
    </font>
    <font>
      <sz val="11"/>
      <color rgb="FF000000"/>
      <name val="Calibri"/>
      <family val="2"/>
    </font>
    <font>
      <b/>
      <sz val="18"/>
      <color rgb="FF000000"/>
      <name val="Calibri"/>
      <family val="2"/>
    </font>
  </fonts>
  <fills count="18">
    <fill>
      <patternFill patternType="none"/>
    </fill>
    <fill>
      <patternFill patternType="gray125"/>
    </fill>
    <fill>
      <patternFill patternType="solid">
        <fgColor rgb="FFD8D8D8"/>
        <bgColor rgb="FFFFFFFF"/>
      </patternFill>
    </fill>
    <fill>
      <patternFill patternType="solid">
        <fgColor rgb="FFFFFFFF"/>
        <bgColor rgb="FFFFFFFF"/>
      </patternFill>
    </fill>
    <fill>
      <patternFill patternType="solid">
        <fgColor rgb="FF000000"/>
        <bgColor rgb="FFFFFFFF"/>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1"/>
        <bgColor indexed="64"/>
      </patternFill>
    </fill>
    <fill>
      <patternFill patternType="solid">
        <fgColor theme="7" tint="0.59999389629810485"/>
        <bgColor indexed="64"/>
      </patternFill>
    </fill>
    <fill>
      <patternFill patternType="solid">
        <fgColor theme="7" tint="0.39997558519241921"/>
        <bgColor rgb="FFBFBFBF"/>
      </patternFill>
    </fill>
    <fill>
      <patternFill patternType="solid">
        <fgColor theme="0" tint="-0.14999847407452621"/>
        <bgColor rgb="FFB7B7B7"/>
      </patternFill>
    </fill>
    <fill>
      <patternFill patternType="solid">
        <fgColor theme="9" tint="0.39997558519241921"/>
        <bgColor indexed="64"/>
      </patternFill>
    </fill>
    <fill>
      <patternFill patternType="solid">
        <fgColor theme="8" tint="0.59999389629810485"/>
        <bgColor rgb="FFBFBFBF"/>
      </patternFill>
    </fill>
    <fill>
      <patternFill patternType="solid">
        <fgColor theme="5" tint="0.39997558519241921"/>
        <bgColor indexed="64"/>
      </patternFill>
    </fill>
    <fill>
      <patternFill patternType="solid">
        <fgColor theme="5" tint="0.39997558519241921"/>
        <bgColor rgb="FFEAD1DC"/>
      </patternFill>
    </fill>
    <fill>
      <patternFill patternType="solid">
        <fgColor theme="0" tint="-0.14999847407452621"/>
        <bgColor indexed="64"/>
      </patternFill>
    </fill>
    <fill>
      <patternFill patternType="solid">
        <fgColor theme="7" tint="0.59999389629810485"/>
        <bgColor rgb="FFFFFFFF"/>
      </patternFill>
    </fill>
  </fills>
  <borders count="3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
      <left/>
      <right style="thin">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auto="1"/>
      </top>
      <bottom style="thin">
        <color auto="1"/>
      </bottom>
      <diagonal/>
    </border>
    <border>
      <left/>
      <right/>
      <top/>
      <bottom style="medium">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s>
  <cellStyleXfs count="3">
    <xf numFmtId="0" fontId="0" fillId="0" borderId="0"/>
    <xf numFmtId="0" fontId="8" fillId="0" borderId="0"/>
    <xf numFmtId="9" fontId="13" fillId="0" borderId="0" applyFont="0" applyFill="0" applyBorder="0" applyAlignment="0" applyProtection="0"/>
  </cellStyleXfs>
  <cellXfs count="183">
    <xf numFmtId="0" fontId="0" fillId="0" borderId="0" xfId="0"/>
    <xf numFmtId="0" fontId="9" fillId="3" borderId="0" xfId="1" applyFont="1" applyFill="1" applyAlignment="1">
      <alignment vertical="top"/>
    </xf>
    <xf numFmtId="0" fontId="8" fillId="3" borderId="0" xfId="1" applyFill="1"/>
    <xf numFmtId="0" fontId="8" fillId="3" borderId="0" xfId="1" applyFill="1" applyAlignment="1">
      <alignment wrapText="1"/>
    </xf>
    <xf numFmtId="0" fontId="10" fillId="3" borderId="0" xfId="1" applyFont="1" applyFill="1"/>
    <xf numFmtId="0" fontId="8" fillId="3" borderId="0" xfId="1" applyFill="1" applyAlignment="1">
      <alignment vertical="top"/>
    </xf>
    <xf numFmtId="0" fontId="8" fillId="2" borderId="1" xfId="1" applyFill="1" applyBorder="1" applyAlignment="1">
      <alignment horizontal="center" vertical="top" wrapText="1"/>
    </xf>
    <xf numFmtId="0" fontId="8" fillId="2" borderId="1" xfId="1" applyFill="1" applyBorder="1" applyAlignment="1">
      <alignment vertical="center" wrapText="1"/>
    </xf>
    <xf numFmtId="0" fontId="8" fillId="3" borderId="1" xfId="1" applyFill="1" applyBorder="1" applyAlignment="1" applyProtection="1">
      <alignment horizontal="left" vertical="top" wrapText="1"/>
      <protection locked="0"/>
    </xf>
    <xf numFmtId="0" fontId="8" fillId="2" borderId="1" xfId="1" applyFill="1" applyBorder="1" applyAlignment="1">
      <alignment vertical="top" wrapText="1"/>
    </xf>
    <xf numFmtId="0" fontId="8" fillId="2" borderId="1" xfId="1" applyFill="1" applyBorder="1" applyAlignment="1">
      <alignment horizontal="center" vertical="center" wrapText="1"/>
    </xf>
    <xf numFmtId="0" fontId="8" fillId="3" borderId="1" xfId="1" applyFill="1" applyBorder="1" applyAlignment="1" applyProtection="1">
      <alignment horizontal="center" vertical="center" wrapText="1"/>
      <protection locked="0"/>
    </xf>
    <xf numFmtId="0" fontId="8" fillId="2" borderId="1" xfId="1" applyFill="1" applyBorder="1" applyAlignment="1" applyProtection="1">
      <alignment vertical="center" wrapText="1"/>
      <protection locked="0"/>
    </xf>
    <xf numFmtId="0" fontId="2" fillId="2" borderId="1" xfId="1" applyFont="1" applyFill="1" applyBorder="1" applyAlignment="1">
      <alignment horizontal="center" vertical="center" wrapText="1"/>
    </xf>
    <xf numFmtId="0" fontId="2" fillId="2" borderId="2" xfId="1" applyFont="1" applyFill="1" applyBorder="1" applyAlignment="1" applyProtection="1">
      <alignment horizontal="justify" vertical="center" wrapText="1"/>
      <protection locked="0"/>
    </xf>
    <xf numFmtId="0" fontId="2" fillId="3" borderId="3" xfId="1" applyFont="1" applyFill="1" applyBorder="1" applyAlignment="1">
      <alignment horizontal="center" vertical="center" wrapText="1"/>
    </xf>
    <xf numFmtId="0" fontId="2" fillId="3" borderId="4"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8" fillId="3" borderId="0" xfId="1" applyFill="1" applyAlignment="1">
      <alignment horizontal="center" vertical="center" wrapText="1"/>
    </xf>
    <xf numFmtId="0" fontId="8" fillId="3" borderId="0" xfId="1" applyFill="1" applyAlignment="1">
      <alignment horizontal="right" vertical="center" wrapText="1"/>
    </xf>
    <xf numFmtId="0" fontId="8" fillId="3" borderId="2" xfId="1" applyFill="1" applyBorder="1" applyAlignment="1">
      <alignment horizontal="center" vertical="center" wrapText="1"/>
    </xf>
    <xf numFmtId="0" fontId="8" fillId="0" borderId="0" xfId="1"/>
    <xf numFmtId="0" fontId="8" fillId="3" borderId="5" xfId="1" applyFill="1" applyBorder="1" applyAlignment="1">
      <alignment horizontal="center" vertical="center" wrapText="1"/>
    </xf>
    <xf numFmtId="0" fontId="2" fillId="3" borderId="0" xfId="1" applyFont="1" applyFill="1" applyAlignment="1">
      <alignment vertical="center" wrapText="1"/>
    </xf>
    <xf numFmtId="0" fontId="2" fillId="3" borderId="13"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3" borderId="0" xfId="1" applyFont="1" applyFill="1" applyAlignment="1">
      <alignment vertical="center" wrapText="1"/>
    </xf>
    <xf numFmtId="0" fontId="8" fillId="3" borderId="0" xfId="1" applyFill="1" applyAlignment="1">
      <alignment vertical="center" wrapText="1"/>
    </xf>
    <xf numFmtId="0" fontId="7" fillId="3" borderId="14" xfId="1" applyFont="1" applyFill="1" applyBorder="1" applyAlignment="1">
      <alignment vertical="center" wrapText="1"/>
    </xf>
    <xf numFmtId="0" fontId="8" fillId="3" borderId="7" xfId="1" applyFill="1" applyBorder="1" applyAlignment="1">
      <alignment vertical="center" wrapText="1"/>
    </xf>
    <xf numFmtId="0" fontId="8" fillId="2" borderId="1" xfId="1" applyFill="1" applyBorder="1" applyAlignment="1">
      <alignment horizontal="center" vertical="top"/>
    </xf>
    <xf numFmtId="0" fontId="10" fillId="3" borderId="0" xfId="1" applyFont="1" applyFill="1" applyAlignment="1">
      <alignment vertical="top"/>
    </xf>
    <xf numFmtId="0" fontId="1" fillId="0" borderId="0" xfId="0" applyFont="1"/>
    <xf numFmtId="0" fontId="11" fillId="0" borderId="0" xfId="0" applyFont="1"/>
    <xf numFmtId="0" fontId="12" fillId="0" borderId="0" xfId="0" applyFont="1"/>
    <xf numFmtId="0" fontId="12" fillId="7" borderId="15" xfId="0" applyFont="1" applyFill="1" applyBorder="1" applyAlignment="1">
      <alignment horizontal="center"/>
    </xf>
    <xf numFmtId="0" fontId="0" fillId="8" borderId="15" xfId="0" applyFill="1" applyBorder="1"/>
    <xf numFmtId="0" fontId="12" fillId="6" borderId="15" xfId="0" applyFont="1" applyFill="1" applyBorder="1" applyAlignment="1">
      <alignment horizontal="center" wrapText="1"/>
    </xf>
    <xf numFmtId="0" fontId="12" fillId="5" borderId="15" xfId="0" applyFont="1" applyFill="1" applyBorder="1" applyAlignment="1">
      <alignment horizontal="center" wrapText="1"/>
    </xf>
    <xf numFmtId="0" fontId="12" fillId="5" borderId="15" xfId="0" applyFont="1" applyFill="1" applyBorder="1" applyAlignment="1">
      <alignment horizontal="center" vertical="center"/>
    </xf>
    <xf numFmtId="0" fontId="12" fillId="6" borderId="15" xfId="0" applyFont="1" applyFill="1" applyBorder="1" applyAlignment="1">
      <alignment horizontal="center" vertical="center"/>
    </xf>
    <xf numFmtId="0" fontId="12" fillId="0" borderId="0" xfId="0" applyFont="1" applyAlignment="1">
      <alignment horizontal="left"/>
    </xf>
    <xf numFmtId="9" fontId="12" fillId="0" borderId="0" xfId="0" applyNumberFormat="1" applyFont="1" applyAlignment="1">
      <alignment horizontal="left"/>
    </xf>
    <xf numFmtId="0" fontId="8" fillId="3" borderId="21" xfId="1" applyFill="1" applyBorder="1" applyAlignment="1" applyProtection="1">
      <alignment horizontal="center" vertical="center" wrapText="1"/>
      <protection locked="0"/>
    </xf>
    <xf numFmtId="0" fontId="8" fillId="2" borderId="21" xfId="1" applyFill="1" applyBorder="1" applyAlignment="1">
      <alignment horizontal="center" vertical="center" wrapText="1"/>
    </xf>
    <xf numFmtId="0" fontId="8" fillId="2" borderId="22" xfId="1" applyFill="1" applyBorder="1" applyAlignment="1">
      <alignment horizontal="center" vertical="center" wrapText="1"/>
    </xf>
    <xf numFmtId="0" fontId="16" fillId="0" borderId="0" xfId="0" applyFont="1"/>
    <xf numFmtId="0" fontId="17" fillId="10" borderId="15" xfId="0" applyFont="1" applyFill="1" applyBorder="1" applyAlignment="1">
      <alignment horizontal="center" vertical="center" wrapText="1"/>
    </xf>
    <xf numFmtId="0" fontId="16" fillId="10" borderId="15" xfId="0" applyFont="1" applyFill="1" applyBorder="1" applyAlignment="1">
      <alignment horizontal="center" vertical="center" wrapText="1"/>
    </xf>
    <xf numFmtId="164" fontId="15" fillId="0" borderId="21" xfId="0" applyNumberFormat="1" applyFont="1" applyBorder="1" applyAlignment="1" applyProtection="1">
      <alignment horizontal="center" vertical="center" wrapText="1"/>
      <protection locked="0"/>
    </xf>
    <xf numFmtId="164" fontId="15" fillId="0" borderId="11" xfId="0" applyNumberFormat="1" applyFont="1" applyBorder="1" applyAlignment="1" applyProtection="1">
      <alignment horizontal="center" vertical="center" wrapText="1"/>
      <protection locked="0"/>
    </xf>
    <xf numFmtId="164" fontId="16" fillId="11" borderId="21" xfId="0" applyNumberFormat="1" applyFont="1" applyFill="1" applyBorder="1" applyAlignment="1">
      <alignment horizontal="center" vertical="center" wrapText="1"/>
    </xf>
    <xf numFmtId="164" fontId="16" fillId="11" borderId="21" xfId="0" applyNumberFormat="1" applyFont="1" applyFill="1" applyBorder="1" applyAlignment="1">
      <alignment horizontal="center" vertical="center"/>
    </xf>
    <xf numFmtId="164" fontId="16" fillId="0" borderId="15" xfId="0" applyNumberFormat="1" applyFont="1" applyBorder="1" applyAlignment="1">
      <alignment horizontal="center" vertical="center"/>
    </xf>
    <xf numFmtId="0" fontId="17" fillId="13" borderId="16" xfId="0" applyFont="1" applyFill="1" applyBorder="1" applyAlignment="1">
      <alignment horizontal="center" vertical="center" wrapText="1"/>
    </xf>
    <xf numFmtId="0" fontId="17" fillId="9" borderId="15" xfId="0" applyFont="1" applyFill="1" applyBorder="1" applyAlignment="1">
      <alignment horizontal="center" vertical="center"/>
    </xf>
    <xf numFmtId="0" fontId="17" fillId="14" borderId="15" xfId="0" applyFont="1" applyFill="1" applyBorder="1" applyAlignment="1">
      <alignment horizontal="center" vertical="center"/>
    </xf>
    <xf numFmtId="0" fontId="19" fillId="0" borderId="0" xfId="0" applyFont="1"/>
    <xf numFmtId="0" fontId="12" fillId="16" borderId="0" xfId="0" applyFont="1" applyFill="1" applyAlignment="1">
      <alignment horizontal="left"/>
    </xf>
    <xf numFmtId="0" fontId="1" fillId="16" borderId="15" xfId="0" applyFont="1" applyFill="1" applyBorder="1" applyAlignment="1">
      <alignment horizontal="center"/>
    </xf>
    <xf numFmtId="0" fontId="2" fillId="3" borderId="0" xfId="1" applyFont="1" applyFill="1" applyAlignment="1">
      <alignment horizontal="right" vertical="center" wrapText="1"/>
    </xf>
    <xf numFmtId="0" fontId="2" fillId="2" borderId="1" xfId="1" applyFont="1" applyFill="1" applyBorder="1" applyAlignment="1">
      <alignment vertical="top" wrapText="1"/>
    </xf>
    <xf numFmtId="0" fontId="2" fillId="2" borderId="8" xfId="1" applyFont="1" applyFill="1" applyBorder="1" applyAlignment="1">
      <alignment vertical="top" wrapText="1"/>
    </xf>
    <xf numFmtId="0" fontId="2" fillId="3" borderId="25" xfId="1" applyFont="1" applyFill="1" applyBorder="1" applyAlignment="1">
      <alignment horizontal="center" vertical="center" wrapText="1"/>
    </xf>
    <xf numFmtId="0" fontId="2" fillId="0" borderId="0" xfId="1" applyFont="1" applyAlignment="1">
      <alignment horizontal="left"/>
    </xf>
    <xf numFmtId="0" fontId="2" fillId="3" borderId="0" xfId="1" applyFont="1" applyFill="1" applyAlignment="1">
      <alignment horizontal="left" vertical="center" wrapText="1"/>
    </xf>
    <xf numFmtId="0" fontId="22" fillId="3" borderId="15" xfId="1" applyFont="1" applyFill="1" applyBorder="1" applyAlignment="1">
      <alignment horizontal="center"/>
    </xf>
    <xf numFmtId="0" fontId="23" fillId="0" borderId="15" xfId="1" applyFont="1" applyBorder="1" applyAlignment="1">
      <alignment horizontal="center"/>
    </xf>
    <xf numFmtId="0" fontId="6" fillId="3" borderId="0" xfId="1" applyFont="1" applyFill="1" applyAlignment="1" applyProtection="1">
      <alignment horizontal="center" vertical="center" wrapText="1"/>
      <protection locked="0"/>
    </xf>
    <xf numFmtId="0" fontId="2" fillId="17" borderId="15" xfId="1" applyFont="1" applyFill="1" applyBorder="1" applyAlignment="1">
      <alignment horizontal="center" vertical="center" wrapText="1"/>
    </xf>
    <xf numFmtId="0" fontId="8" fillId="17" borderId="1" xfId="1" applyFill="1" applyBorder="1" applyAlignment="1">
      <alignment horizontal="center" vertical="center" wrapText="1"/>
    </xf>
    <xf numFmtId="164" fontId="0" fillId="16" borderId="15" xfId="0" applyNumberFormat="1" applyFill="1" applyBorder="1" applyAlignment="1">
      <alignment horizontal="center" vertical="center"/>
    </xf>
    <xf numFmtId="0" fontId="24" fillId="0" borderId="29" xfId="0" applyFont="1" applyBorder="1" applyAlignment="1">
      <alignment horizontal="left" vertical="top" wrapText="1"/>
    </xf>
    <xf numFmtId="0" fontId="24" fillId="0" borderId="24" xfId="0" applyFont="1" applyBorder="1" applyAlignment="1">
      <alignment horizontal="left" vertical="top" wrapText="1"/>
    </xf>
    <xf numFmtId="0" fontId="24" fillId="0" borderId="30" xfId="0" applyFont="1" applyBorder="1" applyAlignment="1">
      <alignment horizontal="left" vertical="top" wrapText="1"/>
    </xf>
    <xf numFmtId="0" fontId="24" fillId="0" borderId="29" xfId="0" applyFont="1" applyBorder="1" applyAlignment="1">
      <alignment horizontal="left" vertical="top"/>
    </xf>
    <xf numFmtId="0" fontId="24" fillId="0" borderId="24" xfId="0" applyFont="1" applyBorder="1" applyAlignment="1">
      <alignment horizontal="left" vertical="top"/>
    </xf>
    <xf numFmtId="0" fontId="24" fillId="0" borderId="30" xfId="0" applyFont="1" applyBorder="1" applyAlignment="1">
      <alignment horizontal="left" vertical="top"/>
    </xf>
    <xf numFmtId="0" fontId="25" fillId="3" borderId="1" xfId="1" applyFont="1" applyFill="1" applyBorder="1" applyAlignment="1" applyProtection="1">
      <alignment horizontal="center" vertical="center" wrapText="1"/>
      <protection locked="0"/>
    </xf>
    <xf numFmtId="0" fontId="24" fillId="0" borderId="31" xfId="0" applyFont="1" applyBorder="1" applyAlignment="1" applyProtection="1">
      <alignment horizontal="left" vertical="top" wrapText="1"/>
      <protection locked="0"/>
    </xf>
    <xf numFmtId="0" fontId="24" fillId="0" borderId="32" xfId="0" applyFont="1" applyBorder="1" applyAlignment="1" applyProtection="1">
      <alignment horizontal="left" vertical="top" wrapText="1"/>
      <protection locked="0"/>
    </xf>
    <xf numFmtId="0" fontId="24" fillId="0" borderId="33" xfId="0" applyFont="1" applyBorder="1" applyAlignment="1" applyProtection="1">
      <alignment horizontal="left" vertical="top" wrapText="1"/>
      <protection locked="0"/>
    </xf>
    <xf numFmtId="0" fontId="24" fillId="0" borderId="26" xfId="0" applyFont="1" applyBorder="1" applyAlignment="1" applyProtection="1">
      <alignment horizontal="left" vertical="top" wrapText="1"/>
      <protection locked="0"/>
    </xf>
    <xf numFmtId="0" fontId="24" fillId="0" borderId="27" xfId="0" applyFont="1" applyBorder="1" applyAlignment="1" applyProtection="1">
      <alignment horizontal="left" vertical="top" wrapText="1"/>
      <protection locked="0"/>
    </xf>
    <xf numFmtId="0" fontId="24" fillId="0" borderId="28" xfId="0" applyFont="1" applyBorder="1" applyAlignment="1" applyProtection="1">
      <alignment horizontal="left" vertical="top" wrapText="1"/>
      <protection locked="0"/>
    </xf>
    <xf numFmtId="0" fontId="24" fillId="0" borderId="29" xfId="0" applyFont="1" applyBorder="1" applyAlignment="1" applyProtection="1">
      <alignment horizontal="left" vertical="top" wrapText="1"/>
      <protection locked="0"/>
    </xf>
    <xf numFmtId="0" fontId="24" fillId="0" borderId="24" xfId="0" applyFont="1" applyBorder="1" applyAlignment="1" applyProtection="1">
      <alignment horizontal="left" vertical="top" wrapText="1"/>
      <protection locked="0"/>
    </xf>
    <xf numFmtId="0" fontId="24" fillId="0" borderId="30" xfId="0" applyFont="1" applyBorder="1" applyAlignment="1" applyProtection="1">
      <alignment horizontal="left" vertical="top" wrapText="1"/>
      <protection locked="0"/>
    </xf>
    <xf numFmtId="0" fontId="25" fillId="3" borderId="1" xfId="1" applyFont="1" applyFill="1" applyBorder="1" applyAlignment="1" applyProtection="1">
      <alignment horizontal="left" vertical="top" wrapText="1"/>
      <protection locked="0"/>
    </xf>
    <xf numFmtId="164" fontId="1" fillId="16" borderId="15" xfId="0" applyNumberFormat="1" applyFont="1" applyFill="1" applyBorder="1" applyAlignment="1">
      <alignment horizontal="center"/>
    </xf>
    <xf numFmtId="164" fontId="12" fillId="16" borderId="0" xfId="0" applyNumberFormat="1" applyFont="1" applyFill="1" applyAlignment="1">
      <alignment horizontal="left"/>
    </xf>
    <xf numFmtId="0" fontId="26" fillId="3" borderId="0" xfId="1" applyFont="1" applyFill="1" applyAlignment="1">
      <alignment vertical="top"/>
    </xf>
    <xf numFmtId="0" fontId="8" fillId="2" borderId="1" xfId="1" applyFill="1" applyBorder="1" applyAlignment="1">
      <alignment horizontal="left" vertical="top" wrapText="1"/>
    </xf>
    <xf numFmtId="0" fontId="4" fillId="3" borderId="1" xfId="1" applyFont="1" applyFill="1" applyBorder="1" applyAlignment="1" applyProtection="1">
      <alignment horizontal="left" vertical="top" wrapText="1"/>
      <protection locked="0"/>
    </xf>
    <xf numFmtId="0" fontId="4" fillId="3" borderId="1" xfId="1" applyFont="1" applyFill="1" applyBorder="1" applyAlignment="1" applyProtection="1">
      <alignment horizontal="left" vertical="top"/>
      <protection locked="0"/>
    </xf>
    <xf numFmtId="0" fontId="8" fillId="2" borderId="1" xfId="1" applyFill="1" applyBorder="1" applyAlignment="1">
      <alignment horizontal="left" vertical="top"/>
    </xf>
    <xf numFmtId="0" fontId="2" fillId="3" borderId="0" xfId="1" applyFont="1" applyFill="1" applyAlignment="1">
      <alignment horizontal="left" wrapText="1"/>
    </xf>
    <xf numFmtId="0" fontId="2" fillId="17" borderId="15" xfId="1" applyFont="1" applyFill="1" applyBorder="1" applyAlignment="1">
      <alignment horizontal="center" vertical="center" wrapText="1"/>
    </xf>
    <xf numFmtId="0" fontId="3" fillId="3" borderId="0" xfId="1" applyFont="1" applyFill="1" applyAlignment="1">
      <alignment horizontal="center" vertical="center" wrapText="1"/>
    </xf>
    <xf numFmtId="0" fontId="3" fillId="3" borderId="0" xfId="1" applyFont="1" applyFill="1" applyAlignment="1">
      <alignment horizontal="left" vertical="center" wrapText="1"/>
    </xf>
    <xf numFmtId="0" fontId="8" fillId="0" borderId="1" xfId="1" applyBorder="1" applyAlignment="1" applyProtection="1">
      <alignment horizontal="center" vertical="top" wrapText="1"/>
      <protection locked="0"/>
    </xf>
    <xf numFmtId="0" fontId="25" fillId="3" borderId="1" xfId="1" applyFont="1" applyFill="1" applyBorder="1" applyAlignment="1" applyProtection="1">
      <alignment horizontal="left" vertical="top" wrapText="1"/>
      <protection locked="0"/>
    </xf>
    <xf numFmtId="0" fontId="8" fillId="3" borderId="1" xfId="1" applyFill="1" applyBorder="1" applyAlignment="1" applyProtection="1">
      <alignment horizontal="left" vertical="top" wrapText="1"/>
      <protection locked="0"/>
    </xf>
    <xf numFmtId="0" fontId="8" fillId="3" borderId="1" xfId="1" applyFill="1" applyBorder="1" applyAlignment="1" applyProtection="1">
      <alignment horizontal="center" vertical="center" wrapText="1"/>
      <protection locked="0"/>
    </xf>
    <xf numFmtId="0" fontId="8" fillId="3" borderId="15" xfId="1" applyFill="1" applyBorder="1" applyAlignment="1" applyProtection="1">
      <alignment horizontal="center" vertical="center" wrapText="1"/>
      <protection locked="0"/>
    </xf>
    <xf numFmtId="0" fontId="2" fillId="3" borderId="0" xfId="1" applyFont="1" applyFill="1" applyAlignment="1">
      <alignment horizontal="right" vertical="center" wrapText="1"/>
    </xf>
    <xf numFmtId="0" fontId="8" fillId="17" borderId="15" xfId="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22"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22" xfId="1" applyFont="1" applyFill="1" applyBorder="1" applyAlignment="1">
      <alignment horizontal="center" vertical="center" wrapText="1"/>
    </xf>
    <xf numFmtId="0" fontId="2" fillId="17" borderId="15" xfId="1" applyFont="1" applyFill="1" applyBorder="1" applyAlignment="1">
      <alignment horizontal="center" vertical="center"/>
    </xf>
    <xf numFmtId="0" fontId="24" fillId="0" borderId="29" xfId="0" applyFont="1" applyBorder="1" applyAlignment="1">
      <alignment horizontal="left" vertical="top"/>
    </xf>
    <xf numFmtId="0" fontId="24" fillId="0" borderId="24" xfId="0" applyFont="1" applyBorder="1" applyAlignment="1">
      <alignment horizontal="left" vertical="top"/>
    </xf>
    <xf numFmtId="0" fontId="24" fillId="0" borderId="30" xfId="0" applyFont="1" applyBorder="1" applyAlignment="1">
      <alignment horizontal="left" vertical="top"/>
    </xf>
    <xf numFmtId="0" fontId="24" fillId="0" borderId="31" xfId="0" applyFont="1" applyBorder="1" applyAlignment="1">
      <alignment horizontal="left" vertical="top"/>
    </xf>
    <xf numFmtId="0" fontId="24" fillId="0" borderId="32" xfId="0" applyFont="1" applyBorder="1" applyAlignment="1">
      <alignment horizontal="left" vertical="top"/>
    </xf>
    <xf numFmtId="0" fontId="24" fillId="0" borderId="33" xfId="0" applyFont="1" applyBorder="1" applyAlignment="1">
      <alignment horizontal="left" vertical="top"/>
    </xf>
    <xf numFmtId="0" fontId="8" fillId="3" borderId="0" xfId="1" applyFill="1" applyAlignment="1">
      <alignment horizontal="center" vertical="center" wrapText="1"/>
    </xf>
    <xf numFmtId="0" fontId="24" fillId="0" borderId="26" xfId="0" applyFont="1" applyBorder="1" applyAlignment="1">
      <alignment horizontal="left" vertical="top" wrapText="1"/>
    </xf>
    <xf numFmtId="0" fontId="24" fillId="0" borderId="27" xfId="0" applyFont="1" applyBorder="1" applyAlignment="1">
      <alignment horizontal="left" vertical="top" wrapText="1"/>
    </xf>
    <xf numFmtId="0" fontId="24" fillId="0" borderId="28" xfId="0" applyFont="1" applyBorder="1" applyAlignment="1">
      <alignment horizontal="left" vertical="top" wrapText="1"/>
    </xf>
    <xf numFmtId="0" fontId="24" fillId="0" borderId="29" xfId="0" applyFont="1" applyBorder="1" applyAlignment="1">
      <alignment horizontal="left" vertical="top" wrapText="1"/>
    </xf>
    <xf numFmtId="0" fontId="24" fillId="0" borderId="24" xfId="0" applyFont="1" applyBorder="1" applyAlignment="1">
      <alignment horizontal="left" vertical="top" wrapText="1"/>
    </xf>
    <xf numFmtId="0" fontId="24" fillId="0" borderId="30" xfId="0" applyFont="1" applyBorder="1" applyAlignment="1">
      <alignment horizontal="left" vertical="top" wrapText="1"/>
    </xf>
    <xf numFmtId="0" fontId="2" fillId="2" borderId="2" xfId="1" applyFont="1" applyFill="1" applyBorder="1" applyAlignment="1">
      <alignment horizontal="left" vertical="top" wrapText="1"/>
    </xf>
    <xf numFmtId="0" fontId="2" fillId="2" borderId="1" xfId="1" applyFont="1" applyFill="1" applyBorder="1" applyAlignment="1">
      <alignment horizontal="left" vertical="top" wrapText="1"/>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15" xfId="1" applyFont="1" applyFill="1" applyBorder="1" applyAlignment="1">
      <alignment horizontal="center" vertical="center" wrapText="1"/>
    </xf>
    <xf numFmtId="0" fontId="8" fillId="2" borderId="1" xfId="1" applyFill="1" applyBorder="1" applyAlignment="1">
      <alignment horizontal="center" vertical="top" wrapText="1"/>
    </xf>
    <xf numFmtId="0" fontId="8" fillId="2" borderId="8" xfId="1" applyFill="1" applyBorder="1" applyAlignment="1">
      <alignment horizontal="center" vertical="top" wrapText="1"/>
    </xf>
    <xf numFmtId="0" fontId="8" fillId="2" borderId="2" xfId="1" applyFill="1" applyBorder="1" applyAlignment="1">
      <alignment horizontal="left" vertical="top" wrapText="1"/>
    </xf>
    <xf numFmtId="0" fontId="3" fillId="3" borderId="6" xfId="1" applyFont="1" applyFill="1" applyBorder="1" applyAlignment="1">
      <alignment horizontal="left" vertical="center" wrapText="1"/>
    </xf>
    <xf numFmtId="0" fontId="3" fillId="3" borderId="7" xfId="1" applyFont="1" applyFill="1" applyBorder="1" applyAlignment="1">
      <alignment horizontal="left" vertical="center" wrapText="1"/>
    </xf>
    <xf numFmtId="0" fontId="3" fillId="3" borderId="9" xfId="1" applyFont="1" applyFill="1" applyBorder="1" applyAlignment="1">
      <alignment horizontal="left" vertical="center" wrapText="1"/>
    </xf>
    <xf numFmtId="0" fontId="3" fillId="3" borderId="10" xfId="1" applyFont="1" applyFill="1" applyBorder="1" applyAlignment="1">
      <alignment horizontal="left" vertical="center" wrapText="1"/>
    </xf>
    <xf numFmtId="0" fontId="3" fillId="3" borderId="11" xfId="1" applyFont="1" applyFill="1" applyBorder="1" applyAlignment="1">
      <alignment horizontal="left" vertical="center" wrapText="1"/>
    </xf>
    <xf numFmtId="0" fontId="8" fillId="2" borderId="1" xfId="1" applyFill="1" applyBorder="1" applyAlignment="1">
      <alignment horizontal="center" vertical="center" wrapText="1"/>
    </xf>
    <xf numFmtId="0" fontId="25" fillId="3" borderId="1" xfId="1" applyFont="1" applyFill="1" applyBorder="1" applyAlignment="1">
      <alignment horizontal="center" vertical="center" wrapText="1"/>
    </xf>
    <xf numFmtId="0" fontId="8" fillId="4" borderId="1" xfId="1" applyFill="1" applyBorder="1" applyAlignment="1">
      <alignment horizontal="center" vertical="center" wrapText="1"/>
    </xf>
    <xf numFmtId="0" fontId="8" fillId="3" borderId="1" xfId="1" applyFill="1" applyBorder="1" applyAlignment="1">
      <alignment horizontal="left" vertical="top" wrapText="1"/>
    </xf>
    <xf numFmtId="0" fontId="12" fillId="0" borderId="0" xfId="0" applyFont="1" applyAlignment="1">
      <alignment horizontal="left"/>
    </xf>
    <xf numFmtId="0" fontId="20" fillId="8" borderId="19" xfId="0" applyFont="1" applyFill="1" applyBorder="1" applyAlignment="1">
      <alignment horizontal="right"/>
    </xf>
    <xf numFmtId="0" fontId="20" fillId="8" borderId="20" xfId="0" applyFont="1" applyFill="1" applyBorder="1" applyAlignment="1">
      <alignment horizontal="right"/>
    </xf>
    <xf numFmtId="0" fontId="12" fillId="5" borderId="16" xfId="0" applyFont="1" applyFill="1" applyBorder="1" applyAlignment="1">
      <alignment horizontal="center" vertical="center"/>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6" borderId="16" xfId="0" applyFont="1" applyFill="1" applyBorder="1" applyAlignment="1">
      <alignment horizontal="center" vertical="center"/>
    </xf>
    <xf numFmtId="0" fontId="12" fillId="6" borderId="17" xfId="0" applyFont="1" applyFill="1" applyBorder="1" applyAlignment="1">
      <alignment horizontal="center" vertical="center"/>
    </xf>
    <xf numFmtId="0" fontId="12" fillId="6" borderId="18" xfId="0" applyFont="1" applyFill="1" applyBorder="1" applyAlignment="1">
      <alignment horizontal="center" vertical="center"/>
    </xf>
    <xf numFmtId="0" fontId="12" fillId="7" borderId="16" xfId="0" applyFont="1" applyFill="1" applyBorder="1" applyAlignment="1">
      <alignment horizontal="center" vertical="center"/>
    </xf>
    <xf numFmtId="0" fontId="12" fillId="7" borderId="17" xfId="0" applyFont="1" applyFill="1" applyBorder="1" applyAlignment="1">
      <alignment horizontal="center" vertical="center"/>
    </xf>
    <xf numFmtId="0" fontId="12" fillId="7" borderId="18" xfId="0" applyFont="1" applyFill="1" applyBorder="1" applyAlignment="1">
      <alignment horizontal="center" vertical="center"/>
    </xf>
    <xf numFmtId="9" fontId="12" fillId="0" borderId="16" xfId="2" applyFont="1" applyBorder="1" applyAlignment="1">
      <alignment horizontal="center" vertical="center"/>
    </xf>
    <xf numFmtId="9" fontId="12" fillId="0" borderId="17" xfId="2" applyFont="1" applyBorder="1" applyAlignment="1">
      <alignment horizontal="center" vertical="center"/>
    </xf>
    <xf numFmtId="9" fontId="12" fillId="0" borderId="18" xfId="2" applyFont="1" applyBorder="1" applyAlignment="1">
      <alignment horizontal="center" vertical="center"/>
    </xf>
    <xf numFmtId="0" fontId="17" fillId="10" borderId="15" xfId="0" applyFont="1" applyFill="1" applyBorder="1" applyAlignment="1">
      <alignment horizontal="center" vertical="center" wrapText="1"/>
    </xf>
    <xf numFmtId="164" fontId="11" fillId="16" borderId="16" xfId="0" applyNumberFormat="1" applyFont="1" applyFill="1" applyBorder="1" applyAlignment="1">
      <alignment horizontal="center" vertical="center"/>
    </xf>
    <xf numFmtId="164" fontId="11" fillId="16" borderId="17" xfId="0" applyNumberFormat="1" applyFont="1" applyFill="1" applyBorder="1" applyAlignment="1">
      <alignment horizontal="center" vertical="center"/>
    </xf>
    <xf numFmtId="164" fontId="11" fillId="16" borderId="18" xfId="0" applyNumberFormat="1" applyFont="1" applyFill="1" applyBorder="1" applyAlignment="1">
      <alignment horizontal="center" vertical="center"/>
    </xf>
    <xf numFmtId="0" fontId="11" fillId="0" borderId="16" xfId="0" applyFont="1" applyBorder="1" applyAlignment="1">
      <alignment horizontal="left" vertical="top" wrapText="1"/>
    </xf>
    <xf numFmtId="0" fontId="11" fillId="0" borderId="17" xfId="0" applyFont="1" applyBorder="1" applyAlignment="1">
      <alignment horizontal="left" vertical="top"/>
    </xf>
    <xf numFmtId="0" fontId="11" fillId="0" borderId="18" xfId="0" applyFont="1" applyBorder="1" applyAlignment="1">
      <alignment horizontal="left" vertical="top"/>
    </xf>
    <xf numFmtId="0" fontId="11" fillId="0" borderId="18" xfId="0" applyFont="1" applyBorder="1" applyAlignment="1">
      <alignment horizontal="left" vertical="top" wrapText="1"/>
    </xf>
    <xf numFmtId="0" fontId="11" fillId="0" borderId="16" xfId="0" applyFont="1" applyBorder="1" applyAlignment="1">
      <alignment horizontal="left" vertical="top"/>
    </xf>
    <xf numFmtId="0" fontId="17" fillId="12" borderId="16" xfId="0" applyFont="1" applyFill="1" applyBorder="1" applyAlignment="1">
      <alignment horizontal="center" vertical="center" wrapText="1"/>
    </xf>
    <xf numFmtId="0" fontId="17" fillId="12" borderId="17" xfId="0" applyFont="1" applyFill="1" applyBorder="1" applyAlignment="1">
      <alignment horizontal="center" vertical="center" wrapText="1"/>
    </xf>
    <xf numFmtId="0" fontId="17" fillId="12" borderId="18" xfId="0" applyFont="1" applyFill="1" applyBorder="1" applyAlignment="1">
      <alignment horizontal="center" vertical="center" wrapText="1"/>
    </xf>
    <xf numFmtId="0" fontId="17" fillId="6" borderId="15" xfId="0" applyFont="1" applyFill="1" applyBorder="1" applyAlignment="1">
      <alignment horizontal="center" vertical="center" wrapText="1"/>
    </xf>
    <xf numFmtId="0" fontId="17" fillId="13" borderId="19" xfId="0" applyFont="1" applyFill="1" applyBorder="1" applyAlignment="1">
      <alignment horizontal="center" vertical="center" wrapText="1"/>
    </xf>
    <xf numFmtId="0" fontId="17" fillId="13" borderId="24" xfId="0" applyFont="1" applyFill="1" applyBorder="1" applyAlignment="1">
      <alignment horizontal="center" vertical="center" wrapText="1"/>
    </xf>
    <xf numFmtId="0" fontId="17" fillId="13" borderId="20" xfId="0" applyFont="1" applyFill="1" applyBorder="1" applyAlignment="1">
      <alignment horizontal="center" vertical="center" wrapText="1"/>
    </xf>
    <xf numFmtId="0" fontId="17" fillId="13" borderId="16" xfId="0" applyFont="1" applyFill="1" applyBorder="1" applyAlignment="1">
      <alignment horizontal="center" vertical="center" wrapText="1"/>
    </xf>
    <xf numFmtId="0" fontId="17" fillId="13" borderId="18" xfId="0" applyFont="1" applyFill="1" applyBorder="1" applyAlignment="1">
      <alignment horizontal="center" vertical="center" wrapText="1"/>
    </xf>
    <xf numFmtId="0" fontId="18" fillId="15" borderId="15" xfId="0" applyFont="1" applyFill="1" applyBorder="1" applyAlignment="1">
      <alignment horizontal="center" vertical="center" wrapText="1"/>
    </xf>
    <xf numFmtId="0" fontId="8" fillId="3" borderId="1" xfId="1" applyFill="1" applyBorder="1" applyAlignment="1">
      <alignment horizontal="center" vertical="center" wrapText="1"/>
    </xf>
    <xf numFmtId="0" fontId="11" fillId="16" borderId="16" xfId="0" applyFont="1" applyFill="1" applyBorder="1" applyAlignment="1">
      <alignment horizontal="center" vertical="center"/>
    </xf>
    <xf numFmtId="0" fontId="11" fillId="16" borderId="17" xfId="0" applyFont="1" applyFill="1" applyBorder="1" applyAlignment="1">
      <alignment horizontal="center" vertical="center"/>
    </xf>
    <xf numFmtId="0" fontId="11" fillId="16" borderId="18" xfId="0" applyFont="1" applyFill="1" applyBorder="1" applyAlignment="1">
      <alignment horizontal="center" vertical="center"/>
    </xf>
    <xf numFmtId="164" fontId="16" fillId="16" borderId="15" xfId="0" applyNumberFormat="1" applyFont="1" applyFill="1" applyBorder="1" applyAlignment="1">
      <alignment horizontal="center" vertical="center"/>
    </xf>
  </cellXfs>
  <cellStyles count="3">
    <cellStyle name="Normal" xfId="0" builtinId="0"/>
    <cellStyle name="Normal 2" xfId="1" xr:uid="{F95CDF1A-5E22-684D-BCE4-EA2B92409B3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02A92-554B-4531-9117-AAE39008B784}">
  <sheetPr>
    <pageSetUpPr fitToPage="1"/>
  </sheetPr>
  <dimension ref="A1:S84"/>
  <sheetViews>
    <sheetView showGridLines="0" tabSelected="1" zoomScale="94" zoomScaleNormal="80" workbookViewId="0">
      <selection activeCell="B1" sqref="B1"/>
    </sheetView>
  </sheetViews>
  <sheetFormatPr defaultColWidth="8.6640625" defaultRowHeight="14.5" x14ac:dyDescent="0.35"/>
  <cols>
    <col min="1" max="1" width="2.1640625" style="4" customWidth="1"/>
    <col min="2" max="2" width="4.5" style="5" customWidth="1"/>
    <col min="3" max="3" width="19.83203125" style="2" customWidth="1"/>
    <col min="4" max="4" width="10.33203125" style="3" customWidth="1"/>
    <col min="5" max="9" width="10.33203125" style="2" customWidth="1"/>
    <col min="10" max="10" width="11.1640625" style="2" customWidth="1"/>
    <col min="11" max="14" width="10.33203125" style="2" customWidth="1"/>
    <col min="15" max="15" width="13.83203125" style="2" customWidth="1"/>
    <col min="16" max="16" width="15.5" style="2" customWidth="1"/>
    <col min="17" max="17" width="18.33203125" style="4" customWidth="1"/>
    <col min="18" max="18" width="18.33203125" style="21" customWidth="1"/>
    <col min="19" max="19" width="18.4140625" style="21" customWidth="1"/>
    <col min="20" max="20" width="14.25" style="21" customWidth="1"/>
    <col min="21" max="16384" width="8.6640625" style="21"/>
  </cols>
  <sheetData>
    <row r="1" spans="2:16" ht="23.5" x14ac:dyDescent="0.35">
      <c r="B1" s="91" t="s">
        <v>160</v>
      </c>
    </row>
    <row r="2" spans="2:16" x14ac:dyDescent="0.35">
      <c r="B2" s="1"/>
    </row>
    <row r="3" spans="2:16" ht="14.75" customHeight="1" x14ac:dyDescent="0.35"/>
    <row r="4" spans="2:16" ht="24" customHeight="1" x14ac:dyDescent="0.35">
      <c r="B4" s="132" t="s">
        <v>0</v>
      </c>
      <c r="C4" s="7" t="s">
        <v>1</v>
      </c>
      <c r="D4" s="102"/>
      <c r="E4" s="102"/>
      <c r="F4" s="102"/>
      <c r="G4" s="102"/>
      <c r="H4" s="102"/>
      <c r="I4" s="102"/>
      <c r="J4" s="102"/>
      <c r="K4" s="102"/>
      <c r="L4" s="102"/>
      <c r="M4" s="102"/>
      <c r="N4" s="102"/>
      <c r="O4" s="102"/>
      <c r="P4" s="102"/>
    </row>
    <row r="5" spans="2:16" ht="24" customHeight="1" x14ac:dyDescent="0.35">
      <c r="B5" s="132"/>
      <c r="C5" s="7" t="s">
        <v>2</v>
      </c>
      <c r="D5" s="102"/>
      <c r="E5" s="102"/>
      <c r="F5" s="102"/>
      <c r="G5" s="102"/>
      <c r="H5" s="102"/>
      <c r="I5" s="102"/>
      <c r="J5" s="102"/>
      <c r="K5" s="102"/>
      <c r="L5" s="102"/>
      <c r="M5" s="102"/>
      <c r="N5" s="102"/>
      <c r="O5" s="102"/>
      <c r="P5" s="102"/>
    </row>
    <row r="6" spans="2:16" ht="131.25" customHeight="1" x14ac:dyDescent="0.35">
      <c r="B6" s="132" t="s">
        <v>3</v>
      </c>
      <c r="C6" s="92" t="s">
        <v>4</v>
      </c>
      <c r="D6" s="102"/>
      <c r="E6" s="102"/>
      <c r="F6" s="102"/>
      <c r="G6" s="102"/>
      <c r="H6" s="102"/>
      <c r="I6" s="102"/>
      <c r="J6" s="102"/>
      <c r="K6" s="102"/>
      <c r="L6" s="102"/>
      <c r="M6" s="102"/>
      <c r="N6" s="102"/>
      <c r="O6" s="102"/>
      <c r="P6" s="102"/>
    </row>
    <row r="7" spans="2:16" ht="17.25" hidden="1" customHeight="1" x14ac:dyDescent="0.35">
      <c r="B7" s="132"/>
      <c r="C7" s="92"/>
      <c r="D7" s="102"/>
      <c r="E7" s="102"/>
      <c r="F7" s="102"/>
      <c r="G7" s="102"/>
      <c r="H7" s="102"/>
      <c r="I7" s="102"/>
      <c r="J7" s="102"/>
      <c r="K7" s="102"/>
      <c r="L7" s="102"/>
      <c r="M7" s="102"/>
      <c r="N7" s="102"/>
      <c r="O7" s="102"/>
      <c r="P7" s="102"/>
    </row>
    <row r="8" spans="2:16" ht="17.25" hidden="1" customHeight="1" x14ac:dyDescent="0.35">
      <c r="B8" s="132"/>
      <c r="C8" s="92"/>
      <c r="D8" s="102"/>
      <c r="E8" s="102"/>
      <c r="F8" s="102"/>
      <c r="G8" s="102"/>
      <c r="H8" s="102"/>
      <c r="I8" s="102"/>
      <c r="J8" s="102"/>
      <c r="K8" s="102"/>
      <c r="L8" s="102"/>
      <c r="M8" s="102"/>
      <c r="N8" s="102"/>
      <c r="O8" s="102"/>
      <c r="P8" s="102"/>
    </row>
    <row r="9" spans="2:16" ht="72" customHeight="1" x14ac:dyDescent="0.35">
      <c r="B9" s="6" t="s">
        <v>5</v>
      </c>
      <c r="C9" s="9" t="s">
        <v>6</v>
      </c>
      <c r="D9" s="102"/>
      <c r="E9" s="102"/>
      <c r="F9" s="102"/>
      <c r="G9" s="102"/>
      <c r="H9" s="102"/>
      <c r="I9" s="102"/>
      <c r="J9" s="102"/>
      <c r="K9" s="102"/>
      <c r="L9" s="102"/>
      <c r="M9" s="102"/>
      <c r="N9" s="102"/>
      <c r="O9" s="102"/>
      <c r="P9" s="102"/>
    </row>
    <row r="10" spans="2:16" ht="32.25" customHeight="1" x14ac:dyDescent="0.35">
      <c r="B10" s="6" t="s">
        <v>7</v>
      </c>
      <c r="C10" s="7" t="s">
        <v>8</v>
      </c>
      <c r="D10" s="140" t="s">
        <v>9</v>
      </c>
      <c r="E10" s="140"/>
      <c r="F10" s="140"/>
      <c r="G10" s="140"/>
      <c r="H10" s="11"/>
      <c r="I10" s="7" t="s">
        <v>10</v>
      </c>
      <c r="J10" s="11"/>
      <c r="K10" s="141" t="s">
        <v>159</v>
      </c>
      <c r="L10" s="142"/>
      <c r="M10" s="142"/>
      <c r="N10" s="142"/>
      <c r="O10" s="142"/>
      <c r="P10" s="142"/>
    </row>
    <row r="11" spans="2:16" ht="24" customHeight="1" x14ac:dyDescent="0.35">
      <c r="B11" s="6" t="s">
        <v>12</v>
      </c>
      <c r="C11" s="7" t="s">
        <v>13</v>
      </c>
      <c r="D11" s="143"/>
      <c r="E11" s="143"/>
      <c r="F11" s="143"/>
      <c r="G11" s="143"/>
      <c r="H11" s="143"/>
      <c r="I11" s="143"/>
      <c r="J11" s="143"/>
      <c r="K11" s="143"/>
      <c r="L11" s="143"/>
      <c r="M11" s="143"/>
      <c r="N11" s="143"/>
      <c r="O11" s="143"/>
      <c r="P11" s="143"/>
    </row>
    <row r="12" spans="2:16" ht="45.5" customHeight="1" x14ac:dyDescent="0.35">
      <c r="B12" s="6" t="s">
        <v>14</v>
      </c>
      <c r="C12" s="7" t="s">
        <v>15</v>
      </c>
      <c r="D12" s="102"/>
      <c r="E12" s="102"/>
      <c r="F12" s="102"/>
      <c r="G12" s="102"/>
      <c r="H12" s="102"/>
      <c r="I12" s="102"/>
      <c r="J12" s="102"/>
      <c r="K12" s="102"/>
      <c r="L12" s="102"/>
      <c r="M12" s="102"/>
      <c r="N12" s="102"/>
      <c r="O12" s="102"/>
      <c r="P12" s="102"/>
    </row>
    <row r="13" spans="2:16" ht="20.25" customHeight="1" x14ac:dyDescent="0.35">
      <c r="B13" s="132" t="s">
        <v>16</v>
      </c>
      <c r="C13" s="92" t="s">
        <v>17</v>
      </c>
      <c r="D13" s="92"/>
      <c r="E13" s="92"/>
      <c r="F13" s="92"/>
      <c r="G13" s="92"/>
      <c r="H13" s="92"/>
      <c r="I13" s="92"/>
      <c r="J13" s="92"/>
      <c r="K13" s="92"/>
      <c r="L13" s="92"/>
      <c r="M13" s="92"/>
      <c r="N13" s="92"/>
      <c r="O13" s="92"/>
      <c r="P13" s="92"/>
    </row>
    <row r="14" spans="2:16" ht="47.5" customHeight="1" x14ac:dyDescent="0.35">
      <c r="B14" s="132"/>
      <c r="C14" s="12" t="s">
        <v>18</v>
      </c>
      <c r="D14" s="102"/>
      <c r="E14" s="102"/>
      <c r="F14" s="102"/>
      <c r="G14" s="102"/>
      <c r="H14" s="102"/>
      <c r="I14" s="102"/>
      <c r="J14" s="102"/>
      <c r="K14" s="102"/>
      <c r="L14" s="102"/>
      <c r="M14" s="102"/>
      <c r="N14" s="102"/>
      <c r="O14" s="102"/>
      <c r="P14" s="102"/>
    </row>
    <row r="15" spans="2:16" ht="47.5" customHeight="1" x14ac:dyDescent="0.35">
      <c r="B15" s="132"/>
      <c r="C15" s="12" t="s">
        <v>19</v>
      </c>
      <c r="D15" s="102"/>
      <c r="E15" s="102"/>
      <c r="F15" s="102"/>
      <c r="G15" s="102"/>
      <c r="H15" s="102"/>
      <c r="I15" s="102"/>
      <c r="J15" s="102"/>
      <c r="K15" s="102"/>
      <c r="L15" s="102"/>
      <c r="M15" s="102"/>
      <c r="N15" s="102"/>
      <c r="O15" s="102"/>
      <c r="P15" s="102"/>
    </row>
    <row r="16" spans="2:16" ht="47.5" customHeight="1" x14ac:dyDescent="0.35">
      <c r="B16" s="132"/>
      <c r="C16" s="12" t="s">
        <v>20</v>
      </c>
      <c r="D16" s="102"/>
      <c r="E16" s="102"/>
      <c r="F16" s="102"/>
      <c r="G16" s="102"/>
      <c r="H16" s="102"/>
      <c r="I16" s="102"/>
      <c r="J16" s="102"/>
      <c r="K16" s="102"/>
      <c r="L16" s="102"/>
      <c r="M16" s="102"/>
      <c r="N16" s="102"/>
      <c r="O16" s="102"/>
      <c r="P16" s="102"/>
    </row>
    <row r="17" spans="2:19" ht="47.5" customHeight="1" x14ac:dyDescent="0.35">
      <c r="B17" s="132"/>
      <c r="C17" s="12" t="s">
        <v>21</v>
      </c>
      <c r="D17" s="102"/>
      <c r="E17" s="102"/>
      <c r="F17" s="102"/>
      <c r="G17" s="102"/>
      <c r="H17" s="102"/>
      <c r="I17" s="102"/>
      <c r="J17" s="102"/>
      <c r="K17" s="102"/>
      <c r="L17" s="102"/>
      <c r="M17" s="102"/>
      <c r="N17" s="102"/>
      <c r="O17" s="102"/>
      <c r="P17" s="102"/>
    </row>
    <row r="18" spans="2:19" ht="47.5" customHeight="1" x14ac:dyDescent="0.35">
      <c r="B18" s="132"/>
      <c r="C18" s="12" t="s">
        <v>22</v>
      </c>
      <c r="D18" s="102"/>
      <c r="E18" s="102"/>
      <c r="F18" s="102"/>
      <c r="G18" s="102"/>
      <c r="H18" s="102"/>
      <c r="I18" s="102"/>
      <c r="J18" s="102"/>
      <c r="K18" s="102"/>
      <c r="L18" s="102"/>
      <c r="M18" s="102"/>
      <c r="N18" s="102"/>
      <c r="O18" s="102"/>
      <c r="P18" s="102"/>
    </row>
    <row r="19" spans="2:19" ht="24" customHeight="1" x14ac:dyDescent="0.35">
      <c r="B19" s="132" t="s">
        <v>23</v>
      </c>
      <c r="C19" s="134" t="s">
        <v>24</v>
      </c>
      <c r="D19" s="92"/>
      <c r="E19" s="92"/>
      <c r="F19" s="92"/>
      <c r="G19" s="92"/>
      <c r="H19" s="92"/>
      <c r="I19" s="92"/>
      <c r="J19" s="92"/>
      <c r="K19" s="92"/>
      <c r="L19" s="92"/>
      <c r="M19" s="92"/>
      <c r="N19" s="92"/>
      <c r="O19" s="92"/>
      <c r="P19" s="92"/>
    </row>
    <row r="20" spans="2:19" s="4" customFormat="1" ht="24" customHeight="1" x14ac:dyDescent="0.35">
      <c r="B20" s="132"/>
      <c r="C20" s="128" t="s">
        <v>25</v>
      </c>
      <c r="D20" s="107" t="s">
        <v>26</v>
      </c>
      <c r="E20" s="107"/>
      <c r="F20" s="107"/>
      <c r="G20" s="107"/>
      <c r="H20" s="107"/>
      <c r="I20" s="107"/>
      <c r="J20" s="107"/>
      <c r="K20" s="107"/>
      <c r="L20" s="107"/>
      <c r="M20" s="107"/>
      <c r="N20" s="107"/>
      <c r="O20" s="107" t="s">
        <v>27</v>
      </c>
      <c r="P20" s="107" t="s">
        <v>28</v>
      </c>
      <c r="R20" s="21"/>
      <c r="S20" s="21"/>
    </row>
    <row r="21" spans="2:19" s="4" customFormat="1" ht="24" customHeight="1" x14ac:dyDescent="0.35">
      <c r="B21" s="132"/>
      <c r="C21" s="128"/>
      <c r="D21" s="13" t="s">
        <v>29</v>
      </c>
      <c r="E21" s="13" t="s">
        <v>30</v>
      </c>
      <c r="F21" s="13" t="s">
        <v>31</v>
      </c>
      <c r="G21" s="13" t="s">
        <v>32</v>
      </c>
      <c r="H21" s="13" t="s">
        <v>33</v>
      </c>
      <c r="I21" s="13" t="s">
        <v>34</v>
      </c>
      <c r="J21" s="13" t="s">
        <v>35</v>
      </c>
      <c r="K21" s="13" t="s">
        <v>36</v>
      </c>
      <c r="L21" s="13" t="s">
        <v>37</v>
      </c>
      <c r="M21" s="13" t="s">
        <v>38</v>
      </c>
      <c r="N21" s="13" t="s">
        <v>39</v>
      </c>
      <c r="O21" s="107"/>
      <c r="P21" s="107"/>
      <c r="R21" s="21"/>
      <c r="S21" s="21"/>
    </row>
    <row r="22" spans="2:19" s="4" customFormat="1" ht="14.5" customHeight="1" x14ac:dyDescent="0.35">
      <c r="B22" s="132"/>
      <c r="C22" s="14" t="s">
        <v>40</v>
      </c>
      <c r="D22" s="11"/>
      <c r="E22" s="11"/>
      <c r="F22" s="11"/>
      <c r="G22" s="11"/>
      <c r="H22" s="11"/>
      <c r="I22" s="11"/>
      <c r="J22" s="11"/>
      <c r="K22" s="11"/>
      <c r="L22" s="11"/>
      <c r="M22" s="11"/>
      <c r="N22" s="11"/>
      <c r="O22" s="88"/>
      <c r="P22" s="88"/>
      <c r="R22" s="21"/>
      <c r="S22" s="21"/>
    </row>
    <row r="23" spans="2:19" s="4" customFormat="1" ht="14.5" customHeight="1" x14ac:dyDescent="0.35">
      <c r="B23" s="132"/>
      <c r="C23" s="14" t="s">
        <v>42</v>
      </c>
      <c r="D23" s="11"/>
      <c r="E23" s="11"/>
      <c r="F23" s="11"/>
      <c r="G23" s="11"/>
      <c r="H23" s="11"/>
      <c r="I23" s="11"/>
      <c r="J23" s="11"/>
      <c r="K23" s="11"/>
      <c r="L23" s="11"/>
      <c r="M23" s="11"/>
      <c r="N23" s="11"/>
      <c r="O23" s="88"/>
      <c r="P23" s="88"/>
      <c r="R23" s="21"/>
      <c r="S23" s="21"/>
    </row>
    <row r="24" spans="2:19" s="4" customFormat="1" ht="14.5" customHeight="1" x14ac:dyDescent="0.35">
      <c r="B24" s="132"/>
      <c r="C24" s="14" t="s">
        <v>43</v>
      </c>
      <c r="D24" s="11"/>
      <c r="E24" s="11"/>
      <c r="F24" s="11"/>
      <c r="G24" s="11"/>
      <c r="H24" s="11"/>
      <c r="I24" s="11"/>
      <c r="J24" s="11"/>
      <c r="K24" s="11"/>
      <c r="L24" s="11"/>
      <c r="M24" s="11"/>
      <c r="N24" s="11"/>
      <c r="O24" s="88"/>
      <c r="P24" s="88"/>
      <c r="R24" s="21"/>
      <c r="S24" s="21"/>
    </row>
    <row r="25" spans="2:19" s="4" customFormat="1" ht="14.5" customHeight="1" x14ac:dyDescent="0.35">
      <c r="B25" s="132"/>
      <c r="C25" s="14" t="s">
        <v>44</v>
      </c>
      <c r="D25" s="11"/>
      <c r="E25" s="11"/>
      <c r="F25" s="11"/>
      <c r="G25" s="11"/>
      <c r="H25" s="11"/>
      <c r="I25" s="11"/>
      <c r="J25" s="11"/>
      <c r="K25" s="11"/>
      <c r="L25" s="11"/>
      <c r="M25" s="11"/>
      <c r="N25" s="11"/>
      <c r="O25" s="8"/>
      <c r="P25" s="8"/>
      <c r="R25" s="21"/>
      <c r="S25" s="21"/>
    </row>
    <row r="26" spans="2:19" s="4" customFormat="1" ht="14.5" customHeight="1" x14ac:dyDescent="0.35">
      <c r="B26" s="132"/>
      <c r="C26" s="14" t="s">
        <v>45</v>
      </c>
      <c r="D26" s="11"/>
      <c r="E26" s="11"/>
      <c r="F26" s="11"/>
      <c r="G26" s="11"/>
      <c r="H26" s="11"/>
      <c r="I26" s="11"/>
      <c r="J26" s="11"/>
      <c r="K26" s="11"/>
      <c r="L26" s="11"/>
      <c r="M26" s="11"/>
      <c r="N26" s="11"/>
      <c r="O26" s="8"/>
      <c r="P26" s="8"/>
      <c r="R26" s="21"/>
      <c r="S26" s="21"/>
    </row>
    <row r="27" spans="2:19" s="4" customFormat="1" ht="24" customHeight="1" x14ac:dyDescent="0.35">
      <c r="B27" s="132"/>
      <c r="C27" s="15"/>
      <c r="D27" s="16"/>
      <c r="E27" s="16"/>
      <c r="F27" s="16"/>
      <c r="G27" s="16"/>
      <c r="H27" s="16"/>
      <c r="I27" s="16"/>
      <c r="J27" s="16"/>
      <c r="K27" s="16"/>
      <c r="L27" s="16"/>
      <c r="M27" s="16"/>
      <c r="N27" s="16"/>
      <c r="O27" s="16"/>
      <c r="P27" s="17"/>
      <c r="R27" s="21"/>
      <c r="S27" s="21"/>
    </row>
    <row r="28" spans="2:19" s="4" customFormat="1" ht="24" customHeight="1" x14ac:dyDescent="0.35">
      <c r="B28" s="132"/>
      <c r="C28" s="135" t="s">
        <v>46</v>
      </c>
      <c r="D28" s="99"/>
      <c r="E28" s="99"/>
      <c r="F28" s="99"/>
      <c r="G28" s="99"/>
      <c r="H28" s="99"/>
      <c r="I28" s="99"/>
      <c r="J28" s="99"/>
      <c r="K28" s="99"/>
      <c r="L28" s="99"/>
      <c r="M28" s="99"/>
      <c r="N28" s="99"/>
      <c r="O28" s="99"/>
      <c r="P28" s="136"/>
      <c r="R28" s="21"/>
      <c r="S28" s="21"/>
    </row>
    <row r="29" spans="2:19" s="4" customFormat="1" ht="24" customHeight="1" x14ac:dyDescent="0.35">
      <c r="B29" s="133"/>
      <c r="C29" s="137" t="s">
        <v>47</v>
      </c>
      <c r="D29" s="138"/>
      <c r="E29" s="138"/>
      <c r="F29" s="138"/>
      <c r="G29" s="138"/>
      <c r="H29" s="138"/>
      <c r="I29" s="138"/>
      <c r="J29" s="138"/>
      <c r="K29" s="138"/>
      <c r="L29" s="138"/>
      <c r="M29" s="138"/>
      <c r="N29" s="138"/>
      <c r="O29" s="138"/>
      <c r="P29" s="139"/>
      <c r="R29" s="21"/>
      <c r="S29" s="21"/>
    </row>
    <row r="30" spans="2:19" s="4" customFormat="1" ht="24" customHeight="1" x14ac:dyDescent="0.35">
      <c r="B30" s="132" t="s">
        <v>48</v>
      </c>
      <c r="C30" s="92" t="s">
        <v>49</v>
      </c>
      <c r="D30" s="92"/>
      <c r="E30" s="92"/>
      <c r="F30" s="92"/>
      <c r="G30" s="92"/>
      <c r="H30" s="92"/>
      <c r="I30" s="13">
        <v>1</v>
      </c>
      <c r="J30" s="102"/>
      <c r="K30" s="102"/>
      <c r="L30" s="102"/>
      <c r="M30" s="102"/>
      <c r="N30" s="102"/>
      <c r="O30" s="102"/>
      <c r="P30" s="102"/>
      <c r="R30" s="21"/>
      <c r="S30" s="21"/>
    </row>
    <row r="31" spans="2:19" s="4" customFormat="1" ht="24" customHeight="1" x14ac:dyDescent="0.35">
      <c r="B31" s="132"/>
      <c r="C31" s="92"/>
      <c r="D31" s="92"/>
      <c r="E31" s="92"/>
      <c r="F31" s="92"/>
      <c r="G31" s="92"/>
      <c r="H31" s="92"/>
      <c r="I31" s="13">
        <v>2</v>
      </c>
      <c r="J31" s="101"/>
      <c r="K31" s="102"/>
      <c r="L31" s="102"/>
      <c r="M31" s="102"/>
      <c r="N31" s="102"/>
      <c r="O31" s="102"/>
      <c r="P31" s="102"/>
      <c r="R31" s="21"/>
      <c r="S31" s="21"/>
    </row>
    <row r="32" spans="2:19" ht="24" customHeight="1" x14ac:dyDescent="0.35">
      <c r="B32" s="132"/>
      <c r="C32" s="92"/>
      <c r="D32" s="92"/>
      <c r="E32" s="92"/>
      <c r="F32" s="92"/>
      <c r="G32" s="92"/>
      <c r="H32" s="92"/>
      <c r="I32" s="13">
        <v>3</v>
      </c>
      <c r="J32" s="101"/>
      <c r="K32" s="102"/>
      <c r="L32" s="102"/>
      <c r="M32" s="102"/>
      <c r="N32" s="102"/>
      <c r="O32" s="102"/>
      <c r="P32" s="102"/>
    </row>
    <row r="33" spans="2:19" ht="24" customHeight="1" x14ac:dyDescent="0.35">
      <c r="B33" s="132"/>
      <c r="C33" s="92"/>
      <c r="D33" s="92"/>
      <c r="E33" s="92"/>
      <c r="F33" s="92"/>
      <c r="G33" s="92"/>
      <c r="H33" s="92"/>
      <c r="I33" s="13">
        <v>4</v>
      </c>
      <c r="J33" s="102"/>
      <c r="K33" s="102"/>
      <c r="L33" s="102"/>
      <c r="M33" s="102"/>
      <c r="N33" s="102"/>
      <c r="O33" s="102"/>
      <c r="P33" s="102"/>
    </row>
    <row r="34" spans="2:19" ht="24" customHeight="1" x14ac:dyDescent="0.35">
      <c r="B34" s="132"/>
      <c r="C34" s="92"/>
      <c r="D34" s="92"/>
      <c r="E34" s="92"/>
      <c r="F34" s="92"/>
      <c r="G34" s="92"/>
      <c r="H34" s="92"/>
      <c r="I34" s="13">
        <v>5</v>
      </c>
      <c r="J34" s="102"/>
      <c r="K34" s="102"/>
      <c r="L34" s="102"/>
      <c r="M34" s="102"/>
      <c r="N34" s="102"/>
      <c r="O34" s="102"/>
      <c r="P34" s="102"/>
    </row>
    <row r="35" spans="2:19" ht="24" customHeight="1" x14ac:dyDescent="0.35">
      <c r="B35" s="61" t="s">
        <v>50</v>
      </c>
      <c r="C35" s="126" t="s">
        <v>51</v>
      </c>
      <c r="D35" s="127"/>
      <c r="E35" s="127"/>
      <c r="F35" s="127"/>
      <c r="G35" s="127"/>
      <c r="H35" s="127"/>
      <c r="I35" s="127"/>
      <c r="J35" s="127"/>
      <c r="K35" s="127"/>
      <c r="L35" s="127"/>
      <c r="M35" s="127"/>
      <c r="N35" s="127"/>
      <c r="O35" s="127"/>
      <c r="P35" s="127"/>
    </row>
    <row r="36" spans="2:19" ht="24" customHeight="1" x14ac:dyDescent="0.35">
      <c r="B36" s="61"/>
      <c r="C36" s="128" t="s">
        <v>52</v>
      </c>
      <c r="D36" s="107"/>
      <c r="E36" s="107"/>
      <c r="F36" s="107"/>
      <c r="G36" s="107"/>
      <c r="H36" s="107"/>
      <c r="I36" s="107"/>
      <c r="J36" s="107" t="s">
        <v>53</v>
      </c>
      <c r="K36" s="129" t="s">
        <v>86</v>
      </c>
      <c r="L36" s="130"/>
      <c r="M36" s="130"/>
      <c r="N36" s="130"/>
      <c r="O36" s="130"/>
      <c r="P36" s="130"/>
      <c r="Q36" s="97" t="s">
        <v>118</v>
      </c>
      <c r="R36" s="97"/>
      <c r="S36" s="97"/>
    </row>
    <row r="37" spans="2:19" ht="24" customHeight="1" x14ac:dyDescent="0.35">
      <c r="B37" s="61"/>
      <c r="C37" s="128"/>
      <c r="D37" s="107"/>
      <c r="E37" s="107"/>
      <c r="F37" s="107"/>
      <c r="G37" s="107"/>
      <c r="H37" s="107"/>
      <c r="I37" s="107"/>
      <c r="J37" s="107"/>
      <c r="K37" s="107" t="s">
        <v>89</v>
      </c>
      <c r="L37" s="107"/>
      <c r="M37" s="107"/>
      <c r="N37" s="107"/>
      <c r="O37" s="111" t="s">
        <v>87</v>
      </c>
      <c r="P37" s="131" t="s">
        <v>88</v>
      </c>
      <c r="Q37" s="97" t="s">
        <v>90</v>
      </c>
      <c r="R37" s="97" t="s">
        <v>71</v>
      </c>
      <c r="S37" s="97" t="s">
        <v>28</v>
      </c>
    </row>
    <row r="38" spans="2:19" ht="64.25" customHeight="1" x14ac:dyDescent="0.35">
      <c r="B38" s="61"/>
      <c r="C38" s="128"/>
      <c r="D38" s="107"/>
      <c r="E38" s="107"/>
      <c r="F38" s="107"/>
      <c r="G38" s="107"/>
      <c r="H38" s="107"/>
      <c r="I38" s="107"/>
      <c r="J38" s="107"/>
      <c r="K38" s="13" t="s">
        <v>55</v>
      </c>
      <c r="L38" s="13" t="s">
        <v>56</v>
      </c>
      <c r="M38" s="13" t="s">
        <v>57</v>
      </c>
      <c r="N38" s="13" t="s">
        <v>58</v>
      </c>
      <c r="O38" s="111"/>
      <c r="P38" s="131"/>
      <c r="Q38" s="97"/>
      <c r="R38" s="97"/>
      <c r="S38" s="97"/>
    </row>
    <row r="39" spans="2:19" ht="40.5" customHeight="1" x14ac:dyDescent="0.35">
      <c r="B39" s="61" t="s">
        <v>102</v>
      </c>
      <c r="C39" s="120"/>
      <c r="D39" s="121"/>
      <c r="E39" s="121"/>
      <c r="F39" s="121"/>
      <c r="G39" s="121"/>
      <c r="H39" s="121"/>
      <c r="I39" s="122"/>
      <c r="J39" s="11"/>
      <c r="K39" s="11">
        <v>0</v>
      </c>
      <c r="L39" s="11">
        <v>0</v>
      </c>
      <c r="M39" s="11">
        <v>0</v>
      </c>
      <c r="N39" s="11">
        <v>0</v>
      </c>
      <c r="O39" s="11">
        <f>K39*2+L39*1+M39*1+N39*1</f>
        <v>0</v>
      </c>
      <c r="P39" s="44">
        <f t="shared" ref="P39:P52" si="0">SUM(K39:O39)</f>
        <v>0</v>
      </c>
      <c r="Q39" s="43">
        <v>0</v>
      </c>
      <c r="R39" s="43">
        <v>0</v>
      </c>
      <c r="S39" s="43">
        <v>0</v>
      </c>
    </row>
    <row r="40" spans="2:19" ht="40.5" customHeight="1" x14ac:dyDescent="0.35">
      <c r="B40" s="61" t="s">
        <v>103</v>
      </c>
      <c r="C40" s="123"/>
      <c r="D40" s="124"/>
      <c r="E40" s="124"/>
      <c r="F40" s="124"/>
      <c r="G40" s="124"/>
      <c r="H40" s="124"/>
      <c r="I40" s="125"/>
      <c r="J40" s="78"/>
      <c r="K40" s="11">
        <v>0</v>
      </c>
      <c r="L40" s="11">
        <v>0</v>
      </c>
      <c r="M40" s="11">
        <v>0</v>
      </c>
      <c r="N40" s="11">
        <v>0</v>
      </c>
      <c r="O40" s="11">
        <f t="shared" ref="O40:O52" si="1">K40*2+L40*1+M40*1+N40*1</f>
        <v>0</v>
      </c>
      <c r="P40" s="10">
        <f t="shared" si="0"/>
        <v>0</v>
      </c>
      <c r="Q40" s="43">
        <v>0</v>
      </c>
      <c r="R40" s="43">
        <v>0</v>
      </c>
      <c r="S40" s="43">
        <v>0</v>
      </c>
    </row>
    <row r="41" spans="2:19" ht="40.5" customHeight="1" x14ac:dyDescent="0.35">
      <c r="B41" s="61" t="s">
        <v>104</v>
      </c>
      <c r="C41" s="123"/>
      <c r="D41" s="124"/>
      <c r="E41" s="124"/>
      <c r="F41" s="124"/>
      <c r="G41" s="124"/>
      <c r="H41" s="124"/>
      <c r="I41" s="125"/>
      <c r="J41" s="78"/>
      <c r="K41" s="11">
        <v>0</v>
      </c>
      <c r="L41" s="11">
        <v>0</v>
      </c>
      <c r="M41" s="11">
        <v>0</v>
      </c>
      <c r="N41" s="11">
        <v>0</v>
      </c>
      <c r="O41" s="11">
        <f t="shared" si="1"/>
        <v>0</v>
      </c>
      <c r="P41" s="10">
        <f t="shared" si="0"/>
        <v>0</v>
      </c>
      <c r="Q41" s="43">
        <v>0</v>
      </c>
      <c r="R41" s="43">
        <v>0</v>
      </c>
      <c r="S41" s="43">
        <v>0</v>
      </c>
    </row>
    <row r="42" spans="2:19" ht="40.5" customHeight="1" x14ac:dyDescent="0.35">
      <c r="B42" s="61" t="s">
        <v>105</v>
      </c>
      <c r="C42" s="72"/>
      <c r="D42" s="73"/>
      <c r="E42" s="73"/>
      <c r="F42" s="73"/>
      <c r="G42" s="73"/>
      <c r="H42" s="73"/>
      <c r="I42" s="74"/>
      <c r="J42" s="78"/>
      <c r="K42" s="11">
        <v>0</v>
      </c>
      <c r="L42" s="11">
        <v>0</v>
      </c>
      <c r="M42" s="11">
        <v>0</v>
      </c>
      <c r="N42" s="11">
        <v>0</v>
      </c>
      <c r="O42" s="11">
        <f t="shared" si="1"/>
        <v>0</v>
      </c>
      <c r="P42" s="10">
        <f t="shared" si="0"/>
        <v>0</v>
      </c>
      <c r="Q42" s="43">
        <v>0</v>
      </c>
      <c r="R42" s="43">
        <v>0</v>
      </c>
      <c r="S42" s="43">
        <v>0</v>
      </c>
    </row>
    <row r="43" spans="2:19" ht="40.5" customHeight="1" x14ac:dyDescent="0.35">
      <c r="B43" s="61" t="s">
        <v>106</v>
      </c>
      <c r="C43" s="72"/>
      <c r="D43" s="73"/>
      <c r="E43" s="73"/>
      <c r="F43" s="73"/>
      <c r="G43" s="73"/>
      <c r="H43" s="73"/>
      <c r="I43" s="74"/>
      <c r="J43" s="78"/>
      <c r="K43" s="11">
        <v>0</v>
      </c>
      <c r="L43" s="11">
        <v>0</v>
      </c>
      <c r="M43" s="11">
        <v>0</v>
      </c>
      <c r="N43" s="11">
        <v>0</v>
      </c>
      <c r="O43" s="11">
        <f t="shared" si="1"/>
        <v>0</v>
      </c>
      <c r="P43" s="10">
        <f t="shared" si="0"/>
        <v>0</v>
      </c>
      <c r="Q43" s="43">
        <v>0</v>
      </c>
      <c r="R43" s="43">
        <v>0</v>
      </c>
      <c r="S43" s="43">
        <v>0</v>
      </c>
    </row>
    <row r="44" spans="2:19" ht="40.5" customHeight="1" x14ac:dyDescent="0.35">
      <c r="B44" s="61" t="s">
        <v>107</v>
      </c>
      <c r="C44" s="123"/>
      <c r="D44" s="124"/>
      <c r="E44" s="124"/>
      <c r="F44" s="124"/>
      <c r="G44" s="124"/>
      <c r="H44" s="124"/>
      <c r="I44" s="125"/>
      <c r="J44" s="78"/>
      <c r="K44" s="11">
        <v>0</v>
      </c>
      <c r="L44" s="11">
        <v>0</v>
      </c>
      <c r="M44" s="11">
        <v>0</v>
      </c>
      <c r="N44" s="11">
        <v>0</v>
      </c>
      <c r="O44" s="11">
        <f t="shared" si="1"/>
        <v>0</v>
      </c>
      <c r="P44" s="10">
        <f t="shared" si="0"/>
        <v>0</v>
      </c>
      <c r="Q44" s="43">
        <v>0</v>
      </c>
      <c r="R44" s="43">
        <v>0</v>
      </c>
      <c r="S44" s="43">
        <v>0</v>
      </c>
    </row>
    <row r="45" spans="2:19" ht="40.5" customHeight="1" x14ac:dyDescent="0.35">
      <c r="B45" s="61" t="s">
        <v>108</v>
      </c>
      <c r="C45" s="85"/>
      <c r="D45" s="86"/>
      <c r="E45" s="86"/>
      <c r="F45" s="86"/>
      <c r="G45" s="86"/>
      <c r="H45" s="86"/>
      <c r="I45" s="87"/>
      <c r="J45" s="11"/>
      <c r="K45" s="11">
        <v>0</v>
      </c>
      <c r="L45" s="11">
        <v>0</v>
      </c>
      <c r="M45" s="11">
        <v>0</v>
      </c>
      <c r="N45" s="11">
        <v>0</v>
      </c>
      <c r="O45" s="11">
        <f t="shared" si="1"/>
        <v>0</v>
      </c>
      <c r="P45" s="10">
        <f t="shared" si="0"/>
        <v>0</v>
      </c>
      <c r="Q45" s="43">
        <v>0</v>
      </c>
      <c r="R45" s="43">
        <v>0</v>
      </c>
      <c r="S45" s="43">
        <v>0</v>
      </c>
    </row>
    <row r="46" spans="2:19" ht="40.5" customHeight="1" x14ac:dyDescent="0.35">
      <c r="B46" s="61" t="s">
        <v>109</v>
      </c>
      <c r="C46" s="79"/>
      <c r="D46" s="80"/>
      <c r="E46" s="80"/>
      <c r="F46" s="80"/>
      <c r="G46" s="80"/>
      <c r="H46" s="80"/>
      <c r="I46" s="81"/>
      <c r="J46" s="78"/>
      <c r="K46" s="11">
        <v>0</v>
      </c>
      <c r="L46" s="11">
        <v>0</v>
      </c>
      <c r="M46" s="11">
        <v>0</v>
      </c>
      <c r="N46" s="11">
        <v>0</v>
      </c>
      <c r="O46" s="11">
        <f t="shared" si="1"/>
        <v>0</v>
      </c>
      <c r="P46" s="10">
        <f t="shared" si="0"/>
        <v>0</v>
      </c>
      <c r="Q46" s="43">
        <v>0</v>
      </c>
      <c r="R46" s="43">
        <v>0</v>
      </c>
      <c r="S46" s="43">
        <v>0</v>
      </c>
    </row>
    <row r="47" spans="2:19" ht="40.5" customHeight="1" x14ac:dyDescent="0.35">
      <c r="B47" s="61" t="s">
        <v>110</v>
      </c>
      <c r="C47" s="82"/>
      <c r="D47" s="83"/>
      <c r="E47" s="83"/>
      <c r="F47" s="83"/>
      <c r="G47" s="83"/>
      <c r="H47" s="83"/>
      <c r="I47" s="84"/>
      <c r="J47" s="78"/>
      <c r="K47" s="11">
        <v>0</v>
      </c>
      <c r="L47" s="11">
        <v>0</v>
      </c>
      <c r="M47" s="11">
        <v>0</v>
      </c>
      <c r="N47" s="11">
        <v>0</v>
      </c>
      <c r="O47" s="11">
        <f t="shared" si="1"/>
        <v>0</v>
      </c>
      <c r="P47" s="10">
        <f t="shared" si="0"/>
        <v>0</v>
      </c>
      <c r="Q47" s="43">
        <v>0</v>
      </c>
      <c r="R47" s="43">
        <v>0</v>
      </c>
      <c r="S47" s="43">
        <v>0</v>
      </c>
    </row>
    <row r="48" spans="2:19" ht="40.5" customHeight="1" x14ac:dyDescent="0.35">
      <c r="B48" s="61" t="s">
        <v>111</v>
      </c>
      <c r="C48" s="75"/>
      <c r="D48" s="76"/>
      <c r="E48" s="76"/>
      <c r="F48" s="76"/>
      <c r="G48" s="76"/>
      <c r="H48" s="76"/>
      <c r="I48" s="77"/>
      <c r="J48" s="11"/>
      <c r="K48" s="11">
        <v>0</v>
      </c>
      <c r="L48" s="11">
        <v>0</v>
      </c>
      <c r="M48" s="11">
        <v>0</v>
      </c>
      <c r="N48" s="11">
        <v>0</v>
      </c>
      <c r="O48" s="11">
        <f t="shared" si="1"/>
        <v>0</v>
      </c>
      <c r="P48" s="10">
        <f t="shared" si="0"/>
        <v>0</v>
      </c>
      <c r="Q48" s="43">
        <v>0</v>
      </c>
      <c r="R48" s="43">
        <v>0</v>
      </c>
      <c r="S48" s="43">
        <v>0</v>
      </c>
    </row>
    <row r="49" spans="2:19" ht="40.5" customHeight="1" x14ac:dyDescent="0.35">
      <c r="B49" s="61" t="s">
        <v>112</v>
      </c>
      <c r="C49" s="113"/>
      <c r="D49" s="114"/>
      <c r="E49" s="114"/>
      <c r="F49" s="114"/>
      <c r="G49" s="114"/>
      <c r="H49" s="114"/>
      <c r="I49" s="115"/>
      <c r="J49" s="11"/>
      <c r="K49" s="11">
        <v>0</v>
      </c>
      <c r="L49" s="11">
        <v>0</v>
      </c>
      <c r="M49" s="11">
        <v>0</v>
      </c>
      <c r="N49" s="11">
        <v>0</v>
      </c>
      <c r="O49" s="11">
        <f t="shared" si="1"/>
        <v>0</v>
      </c>
      <c r="P49" s="10">
        <f t="shared" si="0"/>
        <v>0</v>
      </c>
      <c r="Q49" s="43">
        <v>0</v>
      </c>
      <c r="R49" s="43">
        <v>0</v>
      </c>
      <c r="S49" s="43">
        <v>0</v>
      </c>
    </row>
    <row r="50" spans="2:19" ht="40.5" customHeight="1" x14ac:dyDescent="0.35">
      <c r="B50" s="61" t="s">
        <v>113</v>
      </c>
      <c r="C50" s="113"/>
      <c r="D50" s="114"/>
      <c r="E50" s="114"/>
      <c r="F50" s="114"/>
      <c r="G50" s="114"/>
      <c r="H50" s="114"/>
      <c r="I50" s="115"/>
      <c r="J50" s="11"/>
      <c r="K50" s="11">
        <v>0</v>
      </c>
      <c r="L50" s="11">
        <v>0</v>
      </c>
      <c r="M50" s="11">
        <v>0</v>
      </c>
      <c r="N50" s="11">
        <v>0</v>
      </c>
      <c r="O50" s="11">
        <f t="shared" si="1"/>
        <v>0</v>
      </c>
      <c r="P50" s="10">
        <f t="shared" si="0"/>
        <v>0</v>
      </c>
      <c r="Q50" s="43">
        <v>0</v>
      </c>
      <c r="R50" s="43">
        <v>0</v>
      </c>
      <c r="S50" s="43">
        <v>0</v>
      </c>
    </row>
    <row r="51" spans="2:19" ht="40.5" customHeight="1" x14ac:dyDescent="0.35">
      <c r="B51" s="61" t="s">
        <v>114</v>
      </c>
      <c r="C51" s="113"/>
      <c r="D51" s="114"/>
      <c r="E51" s="114"/>
      <c r="F51" s="114"/>
      <c r="G51" s="114"/>
      <c r="H51" s="114"/>
      <c r="I51" s="115"/>
      <c r="J51" s="11"/>
      <c r="K51" s="11">
        <v>0</v>
      </c>
      <c r="L51" s="11">
        <v>0</v>
      </c>
      <c r="M51" s="11">
        <v>0</v>
      </c>
      <c r="N51" s="11">
        <v>0</v>
      </c>
      <c r="O51" s="11">
        <f t="shared" si="1"/>
        <v>0</v>
      </c>
      <c r="P51" s="10">
        <f t="shared" si="0"/>
        <v>0</v>
      </c>
      <c r="Q51" s="43">
        <v>0</v>
      </c>
      <c r="R51" s="43">
        <v>0</v>
      </c>
      <c r="S51" s="43">
        <v>0</v>
      </c>
    </row>
    <row r="52" spans="2:19" ht="40.5" customHeight="1" x14ac:dyDescent="0.35">
      <c r="B52" s="61" t="s">
        <v>115</v>
      </c>
      <c r="C52" s="116"/>
      <c r="D52" s="117"/>
      <c r="E52" s="117"/>
      <c r="F52" s="117"/>
      <c r="G52" s="117"/>
      <c r="H52" s="117"/>
      <c r="I52" s="118"/>
      <c r="J52" s="78"/>
      <c r="K52" s="11">
        <v>0</v>
      </c>
      <c r="L52" s="11">
        <v>0</v>
      </c>
      <c r="M52" s="11">
        <v>0</v>
      </c>
      <c r="N52" s="11">
        <v>0</v>
      </c>
      <c r="O52" s="11">
        <f t="shared" si="1"/>
        <v>0</v>
      </c>
      <c r="P52" s="10">
        <f t="shared" si="0"/>
        <v>0</v>
      </c>
      <c r="Q52" s="43">
        <v>0</v>
      </c>
      <c r="R52" s="43">
        <v>0</v>
      </c>
      <c r="S52" s="43">
        <v>0</v>
      </c>
    </row>
    <row r="53" spans="2:19" ht="24" customHeight="1" x14ac:dyDescent="0.35">
      <c r="B53" s="61"/>
      <c r="C53" s="119"/>
      <c r="D53" s="119"/>
      <c r="E53" s="119"/>
      <c r="F53" s="119"/>
      <c r="G53" s="119"/>
      <c r="H53" s="119"/>
      <c r="I53" s="119"/>
      <c r="J53" s="105" t="s">
        <v>59</v>
      </c>
      <c r="K53" s="105"/>
      <c r="L53" s="105"/>
      <c r="M53" s="105"/>
      <c r="N53" s="105"/>
      <c r="O53" s="105"/>
      <c r="P53" s="10">
        <f>SUM(P39:P52)</f>
        <v>0</v>
      </c>
      <c r="Q53" s="70">
        <f>SUM(Q39:Q52)</f>
        <v>0</v>
      </c>
      <c r="R53" s="70">
        <f>SUM(R39:R52)</f>
        <v>0</v>
      </c>
      <c r="S53" s="70">
        <f>SUM(S39:S52)</f>
        <v>0</v>
      </c>
    </row>
    <row r="54" spans="2:19" ht="24" customHeight="1" x14ac:dyDescent="0.35">
      <c r="B54" s="61"/>
      <c r="C54" s="18"/>
      <c r="D54" s="18"/>
      <c r="E54" s="18"/>
      <c r="F54" s="18"/>
      <c r="G54" s="18"/>
      <c r="H54" s="18"/>
      <c r="I54" s="18"/>
      <c r="J54" s="19"/>
      <c r="K54" s="19"/>
      <c r="L54" s="19"/>
      <c r="M54" s="19"/>
      <c r="N54" s="19"/>
      <c r="O54" s="19"/>
      <c r="P54" s="20"/>
    </row>
    <row r="55" spans="2:19" ht="24" customHeight="1" x14ac:dyDescent="0.35">
      <c r="B55" s="61"/>
      <c r="C55" s="107" t="s">
        <v>60</v>
      </c>
      <c r="D55" s="107"/>
      <c r="E55" s="107"/>
      <c r="F55" s="107"/>
      <c r="G55" s="107"/>
      <c r="H55" s="107"/>
      <c r="I55" s="107"/>
      <c r="J55" s="107" t="s">
        <v>61</v>
      </c>
      <c r="K55" s="108" t="s">
        <v>86</v>
      </c>
      <c r="L55" s="109"/>
      <c r="M55" s="109"/>
      <c r="N55" s="109"/>
      <c r="O55" s="110"/>
      <c r="P55" s="111" t="s">
        <v>54</v>
      </c>
      <c r="Q55" s="112" t="s">
        <v>118</v>
      </c>
      <c r="R55" s="112"/>
      <c r="S55" s="112"/>
    </row>
    <row r="56" spans="2:19" ht="24" customHeight="1" x14ac:dyDescent="0.35">
      <c r="B56" s="61"/>
      <c r="C56" s="107"/>
      <c r="D56" s="107"/>
      <c r="E56" s="107"/>
      <c r="F56" s="107"/>
      <c r="G56" s="107"/>
      <c r="H56" s="107"/>
      <c r="I56" s="107"/>
      <c r="J56" s="107"/>
      <c r="K56" s="108" t="s">
        <v>89</v>
      </c>
      <c r="L56" s="109"/>
      <c r="M56" s="110"/>
      <c r="N56" s="108" t="s">
        <v>87</v>
      </c>
      <c r="O56" s="110"/>
      <c r="P56" s="111"/>
      <c r="Q56" s="112"/>
      <c r="R56" s="112"/>
      <c r="S56" s="112"/>
    </row>
    <row r="57" spans="2:19" ht="30.75" customHeight="1" x14ac:dyDescent="0.35">
      <c r="B57" s="61"/>
      <c r="C57" s="10">
        <v>1</v>
      </c>
      <c r="D57" s="101"/>
      <c r="E57" s="102"/>
      <c r="F57" s="102"/>
      <c r="G57" s="102"/>
      <c r="H57" s="102"/>
      <c r="I57" s="102"/>
      <c r="J57" s="11"/>
      <c r="K57" s="103">
        <v>0</v>
      </c>
      <c r="L57" s="103"/>
      <c r="M57" s="103"/>
      <c r="N57" s="103">
        <v>0</v>
      </c>
      <c r="O57" s="103"/>
      <c r="P57" s="45">
        <f t="shared" ref="P57:P61" si="2">SUM(K57:O57)</f>
        <v>0</v>
      </c>
      <c r="Q57" s="104">
        <v>0</v>
      </c>
      <c r="R57" s="104"/>
      <c r="S57" s="104"/>
    </row>
    <row r="58" spans="2:19" ht="30.75" customHeight="1" x14ac:dyDescent="0.35">
      <c r="B58" s="61"/>
      <c r="C58" s="10">
        <v>2</v>
      </c>
      <c r="D58" s="101"/>
      <c r="E58" s="102"/>
      <c r="F58" s="102"/>
      <c r="G58" s="102"/>
      <c r="H58" s="102"/>
      <c r="I58" s="102"/>
      <c r="J58" s="11"/>
      <c r="K58" s="103">
        <v>0</v>
      </c>
      <c r="L58" s="103"/>
      <c r="M58" s="103"/>
      <c r="N58" s="103">
        <v>0</v>
      </c>
      <c r="O58" s="103"/>
      <c r="P58" s="45">
        <f t="shared" si="2"/>
        <v>0</v>
      </c>
      <c r="Q58" s="104">
        <v>0</v>
      </c>
      <c r="R58" s="104"/>
      <c r="S58" s="104"/>
    </row>
    <row r="59" spans="2:19" ht="30.75" customHeight="1" x14ac:dyDescent="0.35">
      <c r="B59" s="61"/>
      <c r="C59" s="10">
        <v>3</v>
      </c>
      <c r="D59" s="101"/>
      <c r="E59" s="102"/>
      <c r="F59" s="102"/>
      <c r="G59" s="102"/>
      <c r="H59" s="102"/>
      <c r="I59" s="102"/>
      <c r="J59" s="11"/>
      <c r="K59" s="103">
        <v>0</v>
      </c>
      <c r="L59" s="103"/>
      <c r="M59" s="103"/>
      <c r="N59" s="103">
        <v>0</v>
      </c>
      <c r="O59" s="103"/>
      <c r="P59" s="45">
        <f t="shared" si="2"/>
        <v>0</v>
      </c>
      <c r="Q59" s="104">
        <v>0</v>
      </c>
      <c r="R59" s="104"/>
      <c r="S59" s="104"/>
    </row>
    <row r="60" spans="2:19" ht="30.75" customHeight="1" x14ac:dyDescent="0.35">
      <c r="B60" s="61"/>
      <c r="C60" s="10">
        <v>4</v>
      </c>
      <c r="D60" s="101"/>
      <c r="E60" s="102"/>
      <c r="F60" s="102"/>
      <c r="G60" s="102"/>
      <c r="H60" s="102"/>
      <c r="I60" s="102"/>
      <c r="J60" s="11"/>
      <c r="K60" s="103">
        <v>0</v>
      </c>
      <c r="L60" s="103"/>
      <c r="M60" s="103"/>
      <c r="N60" s="103">
        <v>0</v>
      </c>
      <c r="O60" s="103"/>
      <c r="P60" s="45">
        <f t="shared" si="2"/>
        <v>0</v>
      </c>
      <c r="Q60" s="104">
        <v>0</v>
      </c>
      <c r="R60" s="104"/>
      <c r="S60" s="104"/>
    </row>
    <row r="61" spans="2:19" ht="30.75" customHeight="1" x14ac:dyDescent="0.35">
      <c r="B61" s="61"/>
      <c r="C61" s="10">
        <v>5</v>
      </c>
      <c r="D61" s="101"/>
      <c r="E61" s="102"/>
      <c r="F61" s="102"/>
      <c r="G61" s="102"/>
      <c r="H61" s="102"/>
      <c r="I61" s="102"/>
      <c r="J61" s="11"/>
      <c r="K61" s="103">
        <v>0</v>
      </c>
      <c r="L61" s="103"/>
      <c r="M61" s="103"/>
      <c r="N61" s="103">
        <v>0</v>
      </c>
      <c r="O61" s="103"/>
      <c r="P61" s="45">
        <f t="shared" si="2"/>
        <v>0</v>
      </c>
      <c r="Q61" s="104">
        <v>0</v>
      </c>
      <c r="R61" s="104"/>
      <c r="S61" s="104"/>
    </row>
    <row r="62" spans="2:19" ht="30.75" customHeight="1" x14ac:dyDescent="0.35">
      <c r="B62" s="61"/>
      <c r="C62" s="10"/>
      <c r="D62" s="102"/>
      <c r="E62" s="102"/>
      <c r="F62" s="102"/>
      <c r="G62" s="102"/>
      <c r="H62" s="102"/>
      <c r="I62" s="102"/>
      <c r="J62" s="11"/>
      <c r="K62" s="103"/>
      <c r="L62" s="103"/>
      <c r="M62" s="103"/>
      <c r="N62" s="103"/>
      <c r="O62" s="103"/>
      <c r="P62" s="45"/>
      <c r="Q62" s="104"/>
      <c r="R62" s="104"/>
      <c r="S62" s="104"/>
    </row>
    <row r="63" spans="2:19" ht="30.75" customHeight="1" x14ac:dyDescent="0.35">
      <c r="B63" s="61"/>
      <c r="C63" s="10"/>
      <c r="D63" s="102"/>
      <c r="E63" s="102"/>
      <c r="F63" s="102"/>
      <c r="G63" s="102"/>
      <c r="H63" s="102"/>
      <c r="I63" s="102"/>
      <c r="J63" s="11"/>
      <c r="K63" s="103"/>
      <c r="L63" s="103"/>
      <c r="M63" s="103"/>
      <c r="N63" s="103"/>
      <c r="O63" s="103"/>
      <c r="P63" s="45"/>
      <c r="Q63" s="104"/>
      <c r="R63" s="104"/>
      <c r="S63" s="104"/>
    </row>
    <row r="64" spans="2:19" ht="24" customHeight="1" x14ac:dyDescent="0.35">
      <c r="B64" s="61"/>
      <c r="C64" s="18"/>
      <c r="D64" s="18"/>
      <c r="E64" s="18"/>
      <c r="F64" s="18"/>
      <c r="G64" s="18"/>
      <c r="H64" s="18"/>
      <c r="I64" s="18"/>
      <c r="J64" s="105" t="s">
        <v>59</v>
      </c>
      <c r="K64" s="105"/>
      <c r="L64" s="105"/>
      <c r="M64" s="105"/>
      <c r="N64" s="105"/>
      <c r="O64" s="105"/>
      <c r="P64" s="45">
        <f>SUM(P57:P62)</f>
        <v>0</v>
      </c>
      <c r="Q64" s="106">
        <f t="shared" ref="Q64" si="3">SUM(Q57:Q62)</f>
        <v>0</v>
      </c>
      <c r="R64" s="106"/>
      <c r="S64" s="106"/>
    </row>
    <row r="65" spans="2:19" ht="24" customHeight="1" x14ac:dyDescent="0.35">
      <c r="B65" s="61"/>
      <c r="C65" s="18"/>
      <c r="D65" s="18"/>
      <c r="E65" s="18"/>
      <c r="F65" s="18"/>
      <c r="G65" s="18"/>
      <c r="H65" s="18"/>
      <c r="I65" s="18"/>
      <c r="J65" s="19"/>
      <c r="K65" s="19"/>
      <c r="L65" s="19"/>
      <c r="M65" s="19"/>
      <c r="N65" s="19"/>
      <c r="O65" s="19"/>
      <c r="P65" s="22"/>
    </row>
    <row r="66" spans="2:19" ht="24" customHeight="1" x14ac:dyDescent="0.35">
      <c r="B66" s="61"/>
      <c r="C66" s="107" t="s">
        <v>62</v>
      </c>
      <c r="D66" s="107"/>
      <c r="E66" s="107"/>
      <c r="F66" s="107"/>
      <c r="G66" s="107"/>
      <c r="H66" s="107"/>
      <c r="I66" s="107"/>
      <c r="J66" s="107" t="s">
        <v>61</v>
      </c>
      <c r="K66" s="108" t="s">
        <v>86</v>
      </c>
      <c r="L66" s="109"/>
      <c r="M66" s="109"/>
      <c r="N66" s="109"/>
      <c r="O66" s="110"/>
      <c r="P66" s="111" t="s">
        <v>54</v>
      </c>
      <c r="Q66" s="112" t="s">
        <v>118</v>
      </c>
      <c r="R66" s="112"/>
      <c r="S66" s="112"/>
    </row>
    <row r="67" spans="2:19" ht="24" customHeight="1" x14ac:dyDescent="0.35">
      <c r="B67" s="61"/>
      <c r="C67" s="107"/>
      <c r="D67" s="107"/>
      <c r="E67" s="107"/>
      <c r="F67" s="107"/>
      <c r="G67" s="107"/>
      <c r="H67" s="107"/>
      <c r="I67" s="107"/>
      <c r="J67" s="107"/>
      <c r="K67" s="108" t="s">
        <v>89</v>
      </c>
      <c r="L67" s="109"/>
      <c r="M67" s="110"/>
      <c r="N67" s="108" t="s">
        <v>87</v>
      </c>
      <c r="O67" s="110"/>
      <c r="P67" s="111"/>
      <c r="Q67" s="112"/>
      <c r="R67" s="112"/>
      <c r="S67" s="112"/>
    </row>
    <row r="68" spans="2:19" ht="30.75" customHeight="1" x14ac:dyDescent="0.35">
      <c r="B68" s="61"/>
      <c r="C68" s="10">
        <v>1</v>
      </c>
      <c r="D68" s="101" t="s">
        <v>148</v>
      </c>
      <c r="E68" s="102"/>
      <c r="F68" s="102"/>
      <c r="G68" s="102"/>
      <c r="H68" s="102"/>
      <c r="I68" s="102"/>
      <c r="J68" s="11">
        <v>40</v>
      </c>
      <c r="K68" s="103">
        <v>0</v>
      </c>
      <c r="L68" s="103"/>
      <c r="M68" s="103"/>
      <c r="N68" s="103">
        <v>0</v>
      </c>
      <c r="O68" s="103"/>
      <c r="P68" s="45">
        <f>SUM(K68:O68)</f>
        <v>0</v>
      </c>
      <c r="Q68" s="104">
        <v>0</v>
      </c>
      <c r="R68" s="104"/>
      <c r="S68" s="104"/>
    </row>
    <row r="69" spans="2:19" ht="24" customHeight="1" x14ac:dyDescent="0.35">
      <c r="B69" s="61"/>
      <c r="C69" s="18"/>
      <c r="D69" s="18"/>
      <c r="E69" s="18"/>
      <c r="F69" s="18"/>
      <c r="G69" s="18"/>
      <c r="H69" s="18"/>
      <c r="I69" s="18"/>
      <c r="J69" s="105" t="s">
        <v>59</v>
      </c>
      <c r="K69" s="105"/>
      <c r="L69" s="105"/>
      <c r="M69" s="105"/>
      <c r="N69" s="105"/>
      <c r="O69" s="105"/>
      <c r="P69" s="45">
        <f>SUM(P67:P68)</f>
        <v>0</v>
      </c>
      <c r="Q69" s="106">
        <f t="shared" ref="Q69" si="4">SUM(Q67:Q68)</f>
        <v>0</v>
      </c>
      <c r="R69" s="106"/>
      <c r="S69" s="106"/>
    </row>
    <row r="70" spans="2:19" ht="24" customHeight="1" x14ac:dyDescent="0.35">
      <c r="B70" s="61"/>
      <c r="C70" s="18"/>
      <c r="D70" s="18"/>
      <c r="E70" s="18"/>
      <c r="F70" s="18"/>
      <c r="G70" s="18"/>
      <c r="H70" s="18"/>
      <c r="I70" s="18"/>
      <c r="J70" s="60"/>
      <c r="K70" s="60"/>
      <c r="L70" s="60"/>
      <c r="M70" s="60"/>
      <c r="N70" s="60"/>
      <c r="O70" s="60"/>
      <c r="P70" s="64" t="s">
        <v>117</v>
      </c>
      <c r="Q70" s="69" t="s">
        <v>90</v>
      </c>
      <c r="R70" s="69" t="s">
        <v>71</v>
      </c>
      <c r="S70" s="69" t="s">
        <v>28</v>
      </c>
    </row>
    <row r="71" spans="2:19" ht="24" customHeight="1" x14ac:dyDescent="0.35">
      <c r="B71" s="61"/>
      <c r="C71" s="96" t="s">
        <v>63</v>
      </c>
      <c r="D71" s="96"/>
      <c r="E71" s="96"/>
      <c r="F71" s="96"/>
      <c r="G71" s="96"/>
      <c r="H71" s="96"/>
      <c r="I71" s="96"/>
      <c r="J71" s="96"/>
      <c r="K71" s="19"/>
      <c r="L71" s="19"/>
      <c r="M71" s="19"/>
      <c r="N71" s="19"/>
      <c r="O71" s="19"/>
      <c r="P71" s="65" t="s">
        <v>116</v>
      </c>
      <c r="Q71" s="66">
        <f>Q53</f>
        <v>0</v>
      </c>
      <c r="R71" s="67">
        <f>R53</f>
        <v>0</v>
      </c>
      <c r="S71" s="67">
        <f>S53+Q64+Q69</f>
        <v>0</v>
      </c>
    </row>
    <row r="72" spans="2:19" ht="24" customHeight="1" thickBot="1" x14ac:dyDescent="0.4">
      <c r="B72" s="61"/>
      <c r="C72" s="96"/>
      <c r="D72" s="96"/>
      <c r="E72" s="96"/>
      <c r="F72" s="96"/>
      <c r="G72" s="96"/>
      <c r="H72" s="96"/>
      <c r="I72" s="96"/>
      <c r="J72" s="96"/>
      <c r="K72" s="19"/>
      <c r="L72" s="19"/>
      <c r="M72" s="19"/>
      <c r="N72" s="19"/>
      <c r="O72" s="19"/>
      <c r="P72" s="63"/>
      <c r="Q72" s="97">
        <f>Q71+R71+S71</f>
        <v>0</v>
      </c>
      <c r="R72" s="97"/>
      <c r="S72" s="97"/>
    </row>
    <row r="73" spans="2:19" ht="24" customHeight="1" thickBot="1" x14ac:dyDescent="0.4">
      <c r="B73" s="61"/>
      <c r="C73" s="96"/>
      <c r="D73" s="96"/>
      <c r="E73" s="96"/>
      <c r="F73" s="96"/>
      <c r="G73" s="96"/>
      <c r="H73" s="96"/>
      <c r="I73" s="96"/>
      <c r="J73" s="96"/>
      <c r="K73" s="23"/>
      <c r="M73" s="23"/>
      <c r="N73" s="68"/>
      <c r="O73" s="24"/>
      <c r="P73" s="25">
        <f>SUM(P53,Q53,R53,S53,P64,Q64,P69,Q69)</f>
        <v>0</v>
      </c>
    </row>
    <row r="74" spans="2:19" ht="24" customHeight="1" x14ac:dyDescent="0.35">
      <c r="B74" s="61"/>
      <c r="C74" s="98" t="s">
        <v>119</v>
      </c>
      <c r="D74" s="98"/>
      <c r="E74" s="98"/>
      <c r="F74" s="98"/>
      <c r="G74" s="98"/>
      <c r="H74" s="98"/>
      <c r="I74" s="98"/>
      <c r="J74" s="98"/>
      <c r="K74" s="98"/>
      <c r="L74" s="26"/>
      <c r="M74" s="26"/>
      <c r="N74" s="26"/>
      <c r="O74" s="27"/>
      <c r="P74" s="28">
        <f>IF(N73="√",(P73/80),(P73/40))</f>
        <v>0</v>
      </c>
    </row>
    <row r="75" spans="2:19" ht="24" customHeight="1" x14ac:dyDescent="0.35">
      <c r="B75" s="62"/>
      <c r="C75" s="99" t="s">
        <v>64</v>
      </c>
      <c r="D75" s="99"/>
      <c r="E75" s="99"/>
      <c r="F75" s="99"/>
      <c r="G75" s="99"/>
      <c r="H75" s="99"/>
      <c r="I75" s="99"/>
      <c r="J75" s="26"/>
      <c r="K75" s="26"/>
      <c r="L75" s="26"/>
      <c r="M75" s="26"/>
      <c r="N75" s="26"/>
      <c r="O75" s="27"/>
      <c r="P75" s="29"/>
    </row>
    <row r="76" spans="2:19" ht="73.5" customHeight="1" x14ac:dyDescent="0.35">
      <c r="B76" s="30">
        <v>11</v>
      </c>
      <c r="C76" s="92" t="s">
        <v>65</v>
      </c>
      <c r="D76" s="92"/>
      <c r="E76" s="100"/>
      <c r="F76" s="100"/>
      <c r="G76" s="100"/>
      <c r="H76" s="100"/>
      <c r="I76" s="100"/>
      <c r="J76" s="100"/>
      <c r="K76" s="100"/>
      <c r="L76" s="100"/>
      <c r="M76" s="100"/>
      <c r="N76" s="100"/>
      <c r="O76" s="100"/>
      <c r="P76" s="100"/>
    </row>
    <row r="77" spans="2:19" s="31" customFormat="1" ht="79.5" customHeight="1" x14ac:dyDescent="0.35">
      <c r="B77" s="30">
        <v>12</v>
      </c>
      <c r="C77" s="92" t="s">
        <v>66</v>
      </c>
      <c r="D77" s="92"/>
      <c r="E77" s="92"/>
      <c r="F77" s="92"/>
      <c r="G77" s="92"/>
      <c r="H77" s="92"/>
      <c r="I77" s="93"/>
      <c r="J77" s="94"/>
      <c r="K77" s="94"/>
      <c r="L77" s="94"/>
      <c r="M77" s="94"/>
      <c r="N77" s="94"/>
      <c r="O77" s="94"/>
      <c r="P77" s="94"/>
    </row>
    <row r="78" spans="2:19" ht="126" customHeight="1" x14ac:dyDescent="0.35">
      <c r="B78" s="30">
        <v>13</v>
      </c>
      <c r="C78" s="95" t="s">
        <v>67</v>
      </c>
      <c r="D78" s="95"/>
      <c r="E78" s="95"/>
      <c r="F78" s="95"/>
      <c r="G78" s="95"/>
      <c r="H78" s="95"/>
      <c r="I78" s="93" t="s">
        <v>68</v>
      </c>
      <c r="J78" s="94"/>
      <c r="K78" s="94"/>
      <c r="L78" s="94"/>
      <c r="M78" s="94"/>
      <c r="N78" s="94"/>
      <c r="O78" s="94"/>
      <c r="P78" s="94"/>
    </row>
    <row r="79" spans="2:19" s="4" customFormat="1" ht="14.75" customHeight="1" x14ac:dyDescent="0.35">
      <c r="B79" s="5"/>
      <c r="C79" s="2"/>
      <c r="D79" s="3"/>
      <c r="E79" s="2"/>
      <c r="F79" s="2"/>
      <c r="G79" s="2"/>
      <c r="H79" s="2"/>
      <c r="I79" s="2"/>
      <c r="J79" s="2"/>
      <c r="K79" s="2"/>
      <c r="L79" s="2"/>
      <c r="M79" s="2"/>
      <c r="N79" s="2"/>
      <c r="O79" s="2"/>
      <c r="P79" s="2"/>
      <c r="R79" s="21"/>
      <c r="S79" s="21"/>
    </row>
    <row r="80" spans="2:19" s="4" customFormat="1" ht="14.75" customHeight="1" x14ac:dyDescent="0.35">
      <c r="B80" s="5"/>
      <c r="C80" s="2"/>
      <c r="D80" s="3"/>
      <c r="E80" s="2"/>
      <c r="F80" s="2"/>
      <c r="G80" s="2"/>
      <c r="H80" s="2"/>
      <c r="I80" s="2"/>
      <c r="J80" s="2"/>
      <c r="K80" s="2"/>
      <c r="L80" s="2"/>
      <c r="M80" s="2"/>
      <c r="N80" s="2"/>
      <c r="O80" s="2"/>
      <c r="P80" s="2"/>
      <c r="R80" s="21"/>
      <c r="S80" s="21"/>
    </row>
    <row r="81" spans="2:19" s="4" customFormat="1" ht="14.75" customHeight="1" x14ac:dyDescent="0.35">
      <c r="B81" s="5"/>
      <c r="C81" s="2"/>
      <c r="D81" s="3"/>
      <c r="E81" s="2"/>
      <c r="F81" s="2"/>
      <c r="G81" s="2"/>
      <c r="H81" s="2"/>
      <c r="I81" s="2"/>
      <c r="J81" s="2"/>
      <c r="K81" s="2"/>
      <c r="L81" s="2"/>
      <c r="M81" s="2"/>
      <c r="N81" s="2"/>
      <c r="O81" s="2"/>
      <c r="P81" s="2"/>
      <c r="R81" s="21"/>
      <c r="S81" s="21"/>
    </row>
    <row r="82" spans="2:19" s="4" customFormat="1" ht="14.75" customHeight="1" x14ac:dyDescent="0.35">
      <c r="B82" s="5"/>
      <c r="C82" s="2"/>
      <c r="D82" s="3"/>
      <c r="E82" s="2"/>
      <c r="F82" s="2"/>
      <c r="G82" s="2"/>
      <c r="H82" s="2"/>
      <c r="I82" s="2"/>
      <c r="J82" s="2"/>
      <c r="K82" s="2"/>
      <c r="L82" s="2"/>
      <c r="M82" s="2"/>
      <c r="N82" s="2"/>
      <c r="O82" s="2"/>
      <c r="P82" s="2"/>
      <c r="R82" s="21"/>
      <c r="S82" s="21"/>
    </row>
    <row r="83" spans="2:19" s="4" customFormat="1" ht="14.75" customHeight="1" x14ac:dyDescent="0.35">
      <c r="B83" s="5"/>
      <c r="C83" s="2"/>
      <c r="D83" s="3"/>
      <c r="E83" s="2"/>
      <c r="F83" s="2"/>
      <c r="G83" s="2"/>
      <c r="H83" s="2"/>
      <c r="I83" s="2"/>
      <c r="J83" s="2"/>
      <c r="K83" s="2"/>
      <c r="L83" s="2"/>
      <c r="M83" s="2"/>
      <c r="N83" s="2"/>
      <c r="O83" s="2"/>
      <c r="P83" s="2"/>
      <c r="R83" s="21"/>
      <c r="S83" s="21"/>
    </row>
    <row r="84" spans="2:19" s="4" customFormat="1" ht="14.75" customHeight="1" x14ac:dyDescent="0.35">
      <c r="B84" s="5"/>
      <c r="C84" s="2"/>
      <c r="D84" s="3"/>
      <c r="E84" s="2"/>
      <c r="F84" s="2"/>
      <c r="G84" s="2"/>
      <c r="H84" s="2"/>
      <c r="I84" s="2"/>
      <c r="J84" s="2"/>
      <c r="K84" s="2"/>
      <c r="L84" s="2"/>
      <c r="M84" s="2"/>
      <c r="N84" s="2"/>
      <c r="O84" s="2"/>
      <c r="P84" s="2"/>
      <c r="R84" s="21"/>
      <c r="S84" s="21"/>
    </row>
  </sheetData>
  <sheetProtection formatCells="0" formatColumns="0" formatRows="0" insertColumns="0" insertRows="0" insertHyperlinks="0" deleteColumns="0" deleteRows="0" selectLockedCells="1" sort="0" autoFilter="0" pivotTables="0"/>
  <mergeCells count="114">
    <mergeCell ref="B4:B5"/>
    <mergeCell ref="D4:P4"/>
    <mergeCell ref="D5:P5"/>
    <mergeCell ref="B6:B8"/>
    <mergeCell ref="C6:C8"/>
    <mergeCell ref="D6:P8"/>
    <mergeCell ref="D9:P9"/>
    <mergeCell ref="D10:G10"/>
    <mergeCell ref="K10:P10"/>
    <mergeCell ref="D11:P11"/>
    <mergeCell ref="D12:P12"/>
    <mergeCell ref="B13:B18"/>
    <mergeCell ref="C13:P13"/>
    <mergeCell ref="D14:P14"/>
    <mergeCell ref="D15:P15"/>
    <mergeCell ref="D16:P16"/>
    <mergeCell ref="B30:B34"/>
    <mergeCell ref="C30:H34"/>
    <mergeCell ref="J30:P30"/>
    <mergeCell ref="J31:P31"/>
    <mergeCell ref="J32:P32"/>
    <mergeCell ref="J33:P33"/>
    <mergeCell ref="J34:P34"/>
    <mergeCell ref="D17:P17"/>
    <mergeCell ref="D18:P18"/>
    <mergeCell ref="B19:B29"/>
    <mergeCell ref="C19:P19"/>
    <mergeCell ref="C20:C21"/>
    <mergeCell ref="D20:N20"/>
    <mergeCell ref="O20:O21"/>
    <mergeCell ref="P20:P21"/>
    <mergeCell ref="C28:P28"/>
    <mergeCell ref="C29:P29"/>
    <mergeCell ref="C35:P35"/>
    <mergeCell ref="C36:I38"/>
    <mergeCell ref="J36:J38"/>
    <mergeCell ref="K36:P36"/>
    <mergeCell ref="Q36:S36"/>
    <mergeCell ref="K37:N37"/>
    <mergeCell ref="O37:O38"/>
    <mergeCell ref="P37:P38"/>
    <mergeCell ref="Q37:Q38"/>
    <mergeCell ref="R37:R38"/>
    <mergeCell ref="C50:I50"/>
    <mergeCell ref="C51:I51"/>
    <mergeCell ref="C52:I52"/>
    <mergeCell ref="C53:I53"/>
    <mergeCell ref="J53:O53"/>
    <mergeCell ref="C55:I56"/>
    <mergeCell ref="J55:J56"/>
    <mergeCell ref="K55:O55"/>
    <mergeCell ref="S37:S38"/>
    <mergeCell ref="C39:I39"/>
    <mergeCell ref="C40:I40"/>
    <mergeCell ref="C41:I41"/>
    <mergeCell ref="C44:I44"/>
    <mergeCell ref="C49:I49"/>
    <mergeCell ref="D58:I58"/>
    <mergeCell ref="K58:M58"/>
    <mergeCell ref="N58:O58"/>
    <mergeCell ref="Q58:S58"/>
    <mergeCell ref="D59:I59"/>
    <mergeCell ref="K59:M59"/>
    <mergeCell ref="N59:O59"/>
    <mergeCell ref="Q59:S59"/>
    <mergeCell ref="P55:P56"/>
    <mergeCell ref="Q55:S56"/>
    <mergeCell ref="K56:M56"/>
    <mergeCell ref="N56:O56"/>
    <mergeCell ref="D57:I57"/>
    <mergeCell ref="K57:M57"/>
    <mergeCell ref="N57:O57"/>
    <mergeCell ref="Q57:S57"/>
    <mergeCell ref="D62:I62"/>
    <mergeCell ref="K62:M62"/>
    <mergeCell ref="N62:O62"/>
    <mergeCell ref="Q62:S62"/>
    <mergeCell ref="D63:I63"/>
    <mergeCell ref="K63:M63"/>
    <mergeCell ref="N63:O63"/>
    <mergeCell ref="Q63:S63"/>
    <mergeCell ref="D60:I60"/>
    <mergeCell ref="K60:M60"/>
    <mergeCell ref="N60:O60"/>
    <mergeCell ref="Q60:S60"/>
    <mergeCell ref="D61:I61"/>
    <mergeCell ref="K61:M61"/>
    <mergeCell ref="N61:O61"/>
    <mergeCell ref="Q61:S61"/>
    <mergeCell ref="D68:I68"/>
    <mergeCell ref="K68:M68"/>
    <mergeCell ref="N68:O68"/>
    <mergeCell ref="Q68:S68"/>
    <mergeCell ref="J69:O69"/>
    <mergeCell ref="Q69:S69"/>
    <mergeCell ref="J64:O64"/>
    <mergeCell ref="Q64:S64"/>
    <mergeCell ref="C66:I67"/>
    <mergeCell ref="J66:J67"/>
    <mergeCell ref="K66:O66"/>
    <mergeCell ref="P66:P67"/>
    <mergeCell ref="Q66:S67"/>
    <mergeCell ref="K67:M67"/>
    <mergeCell ref="N67:O67"/>
    <mergeCell ref="C77:H77"/>
    <mergeCell ref="I77:P77"/>
    <mergeCell ref="C78:H78"/>
    <mergeCell ref="I78:P78"/>
    <mergeCell ref="C71:J73"/>
    <mergeCell ref="Q72:S72"/>
    <mergeCell ref="C74:K74"/>
    <mergeCell ref="C75:I75"/>
    <mergeCell ref="C76:D76"/>
    <mergeCell ref="E76:P76"/>
  </mergeCells>
  <pageMargins left="0.25" right="0.25" top="0.75" bottom="0.75" header="0.3" footer="0.3"/>
  <pageSetup paperSize="9" scale="54"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33468-24B4-2944-8442-7674A88343ED}">
  <dimension ref="A1:S24"/>
  <sheetViews>
    <sheetView zoomScaleNormal="100" workbookViewId="0">
      <selection activeCell="J19" sqref="J19"/>
    </sheetView>
  </sheetViews>
  <sheetFormatPr defaultColWidth="10.6640625" defaultRowHeight="15.5" x14ac:dyDescent="0.35"/>
  <cols>
    <col min="1" max="1" width="4.5" customWidth="1"/>
    <col min="2" max="2" width="21" customWidth="1"/>
    <col min="3" max="3" width="25.5" customWidth="1"/>
    <col min="4" max="4" width="38.1640625" hidden="1" customWidth="1"/>
    <col min="5" max="5" width="33.83203125" customWidth="1"/>
    <col min="7" max="7" width="15.6640625" customWidth="1"/>
  </cols>
  <sheetData>
    <row r="1" spans="1:19" ht="17" customHeight="1" x14ac:dyDescent="0.35">
      <c r="A1" s="34" t="s">
        <v>74</v>
      </c>
      <c r="C1" s="34"/>
      <c r="D1" s="34"/>
      <c r="E1" s="34"/>
      <c r="F1" s="32"/>
    </row>
    <row r="2" spans="1:19" ht="17" customHeight="1" x14ac:dyDescent="0.35">
      <c r="A2" s="33"/>
      <c r="B2" s="34"/>
      <c r="C2" s="34"/>
      <c r="D2" s="34"/>
      <c r="E2" s="34"/>
      <c r="F2" s="32"/>
    </row>
    <row r="3" spans="1:19" ht="17" customHeight="1" x14ac:dyDescent="0.35">
      <c r="A3" s="144" t="s">
        <v>77</v>
      </c>
      <c r="B3" s="144"/>
      <c r="C3" s="34"/>
      <c r="D3" s="34"/>
      <c r="E3" s="34"/>
      <c r="F3" s="32"/>
    </row>
    <row r="4" spans="1:19" ht="17" customHeight="1" x14ac:dyDescent="0.35">
      <c r="A4" s="144" t="s">
        <v>78</v>
      </c>
      <c r="B4" s="144"/>
      <c r="C4" s="34"/>
      <c r="D4" s="34"/>
      <c r="E4" s="34"/>
      <c r="F4" s="32"/>
    </row>
    <row r="5" spans="1:19" ht="17" customHeight="1" x14ac:dyDescent="0.35">
      <c r="A5" s="144" t="s">
        <v>97</v>
      </c>
      <c r="B5" s="144"/>
      <c r="C5" s="41"/>
      <c r="D5" s="34"/>
      <c r="E5" s="34"/>
      <c r="F5" s="32"/>
    </row>
    <row r="6" spans="1:19" ht="17" customHeight="1" x14ac:dyDescent="0.35">
      <c r="A6" s="144" t="s">
        <v>85</v>
      </c>
      <c r="B6" s="144"/>
      <c r="C6" s="42"/>
      <c r="D6" s="34"/>
      <c r="E6" s="34"/>
      <c r="F6" s="32"/>
    </row>
    <row r="7" spans="1:19" ht="17" customHeight="1" x14ac:dyDescent="0.35">
      <c r="A7" s="144" t="s">
        <v>98</v>
      </c>
      <c r="B7" s="144"/>
      <c r="C7" s="90">
        <f>C5*C6</f>
        <v>0</v>
      </c>
      <c r="D7" s="34"/>
      <c r="E7" s="34"/>
      <c r="F7" s="32"/>
    </row>
    <row r="8" spans="1:19" ht="18" x14ac:dyDescent="0.4">
      <c r="A8" s="33"/>
      <c r="B8" s="33"/>
      <c r="C8" s="33"/>
      <c r="D8" s="33"/>
      <c r="E8" s="33"/>
      <c r="G8" s="57" t="s">
        <v>90</v>
      </c>
      <c r="H8" s="46"/>
      <c r="I8" s="46"/>
      <c r="J8" s="46"/>
      <c r="K8" s="46"/>
      <c r="L8" s="46"/>
      <c r="M8" s="46"/>
      <c r="N8" s="46"/>
      <c r="O8" s="57" t="s">
        <v>28</v>
      </c>
      <c r="P8" s="46"/>
      <c r="Q8" s="46"/>
      <c r="R8" s="46"/>
      <c r="S8" s="46"/>
    </row>
    <row r="9" spans="1:19" ht="34" customHeight="1" x14ac:dyDescent="0.35">
      <c r="A9" s="147">
        <v>1</v>
      </c>
      <c r="B9" s="38" t="s">
        <v>81</v>
      </c>
      <c r="C9" s="39" t="s">
        <v>83</v>
      </c>
      <c r="D9" s="39" t="s">
        <v>82</v>
      </c>
      <c r="E9" s="39" t="s">
        <v>79</v>
      </c>
      <c r="G9" s="54" t="s">
        <v>94</v>
      </c>
      <c r="H9" s="172" t="s">
        <v>95</v>
      </c>
      <c r="I9" s="173"/>
      <c r="J9" s="173"/>
      <c r="K9" s="174"/>
      <c r="L9" s="177" t="s">
        <v>100</v>
      </c>
      <c r="M9" s="168" t="s">
        <v>101</v>
      </c>
      <c r="N9" s="46"/>
      <c r="O9" s="171" t="s">
        <v>94</v>
      </c>
      <c r="P9" s="171"/>
      <c r="Q9" s="171" t="s">
        <v>95</v>
      </c>
      <c r="R9" s="171"/>
      <c r="S9" s="168" t="s">
        <v>101</v>
      </c>
    </row>
    <row r="10" spans="1:19" ht="34" customHeight="1" x14ac:dyDescent="0.35">
      <c r="A10" s="148"/>
      <c r="B10" s="156">
        <v>0.4</v>
      </c>
      <c r="C10" s="160">
        <f>C7*B10</f>
        <v>0</v>
      </c>
      <c r="D10" s="163" t="s">
        <v>75</v>
      </c>
      <c r="E10" s="163"/>
      <c r="G10" s="159" t="s">
        <v>99</v>
      </c>
      <c r="H10" s="175" t="s">
        <v>96</v>
      </c>
      <c r="I10" s="47" t="s">
        <v>99</v>
      </c>
      <c r="J10" s="175" t="s">
        <v>91</v>
      </c>
      <c r="K10" s="47" t="s">
        <v>99</v>
      </c>
      <c r="L10" s="177"/>
      <c r="M10" s="169"/>
      <c r="N10" s="46"/>
      <c r="O10" s="171"/>
      <c r="P10" s="171"/>
      <c r="Q10" s="171"/>
      <c r="R10" s="171"/>
      <c r="S10" s="169"/>
    </row>
    <row r="11" spans="1:19" ht="21" customHeight="1" x14ac:dyDescent="0.35">
      <c r="A11" s="148"/>
      <c r="B11" s="157"/>
      <c r="C11" s="161"/>
      <c r="D11" s="166"/>
      <c r="E11" s="164"/>
      <c r="G11" s="159"/>
      <c r="H11" s="176"/>
      <c r="I11" s="48" t="s">
        <v>92</v>
      </c>
      <c r="J11" s="176"/>
      <c r="K11" s="48" t="s">
        <v>93</v>
      </c>
      <c r="L11" s="177"/>
      <c r="M11" s="170"/>
      <c r="N11" s="46"/>
      <c r="O11" s="55" t="s">
        <v>99</v>
      </c>
      <c r="P11" s="56" t="s">
        <v>100</v>
      </c>
      <c r="Q11" s="55" t="s">
        <v>99</v>
      </c>
      <c r="R11" s="56" t="s">
        <v>100</v>
      </c>
      <c r="S11" s="170"/>
    </row>
    <row r="12" spans="1:19" ht="32" customHeight="1" x14ac:dyDescent="0.35">
      <c r="A12" s="148"/>
      <c r="B12" s="157"/>
      <c r="C12" s="161"/>
      <c r="D12" s="167" t="s">
        <v>76</v>
      </c>
      <c r="E12" s="164"/>
      <c r="G12" s="49"/>
      <c r="H12" s="50"/>
      <c r="I12" s="51">
        <f>IFERROR(H12*5/60,"")</f>
        <v>0</v>
      </c>
      <c r="J12" s="49"/>
      <c r="K12" s="51">
        <f>IFERROR(J12*5/60,"")</f>
        <v>0</v>
      </c>
      <c r="L12" s="52">
        <f>G12*2+I12+K12</f>
        <v>0</v>
      </c>
      <c r="M12" s="182">
        <f>G12+I12+K12+L12</f>
        <v>0</v>
      </c>
      <c r="N12" s="46"/>
      <c r="O12" s="53"/>
      <c r="P12" s="53"/>
      <c r="Q12" s="53"/>
      <c r="R12" s="53"/>
      <c r="S12" s="182">
        <f>O12+P12+Q12+R12</f>
        <v>0</v>
      </c>
    </row>
    <row r="13" spans="1:19" ht="34" customHeight="1" x14ac:dyDescent="0.35">
      <c r="A13" s="149"/>
      <c r="B13" s="158"/>
      <c r="C13" s="162"/>
      <c r="D13" s="165"/>
      <c r="E13" s="165"/>
      <c r="G13" s="49"/>
      <c r="H13" s="50"/>
      <c r="I13" s="51">
        <f t="shared" ref="I13:I15" si="0">IFERROR(H13*5/60,"")</f>
        <v>0</v>
      </c>
      <c r="J13" s="49"/>
      <c r="K13" s="51">
        <f t="shared" ref="K13:K15" si="1">IFERROR(J13*5/60,"")</f>
        <v>0</v>
      </c>
      <c r="L13" s="52">
        <f t="shared" ref="L13:L15" si="2">G13*2+I13+K13</f>
        <v>0</v>
      </c>
      <c r="M13" s="182">
        <f t="shared" ref="M13:M15" si="3">G13+I13+K13+L13</f>
        <v>0</v>
      </c>
      <c r="N13" s="46"/>
      <c r="O13" s="53"/>
      <c r="P13" s="53"/>
      <c r="Q13" s="53"/>
      <c r="R13" s="53"/>
      <c r="S13" s="182">
        <f t="shared" ref="S13:S15" si="4">O13+P13+Q13+R13</f>
        <v>0</v>
      </c>
    </row>
    <row r="14" spans="1:19" ht="34" customHeight="1" x14ac:dyDescent="0.35">
      <c r="A14" s="150">
        <v>2</v>
      </c>
      <c r="B14" s="37" t="s">
        <v>80</v>
      </c>
      <c r="C14" s="40" t="s">
        <v>83</v>
      </c>
      <c r="D14" s="40" t="s">
        <v>72</v>
      </c>
      <c r="E14" s="40" t="s">
        <v>79</v>
      </c>
      <c r="G14" s="49"/>
      <c r="H14" s="50"/>
      <c r="I14" s="51">
        <f t="shared" si="0"/>
        <v>0</v>
      </c>
      <c r="J14" s="49"/>
      <c r="K14" s="51">
        <f t="shared" si="1"/>
        <v>0</v>
      </c>
      <c r="L14" s="52">
        <f t="shared" si="2"/>
        <v>0</v>
      </c>
      <c r="M14" s="182">
        <f t="shared" si="3"/>
        <v>0</v>
      </c>
      <c r="N14" s="46"/>
      <c r="O14" s="53"/>
      <c r="P14" s="53"/>
      <c r="Q14" s="53"/>
      <c r="R14" s="53"/>
      <c r="S14" s="182">
        <f t="shared" si="4"/>
        <v>0</v>
      </c>
    </row>
    <row r="15" spans="1:19" ht="32" customHeight="1" x14ac:dyDescent="0.35">
      <c r="A15" s="151"/>
      <c r="B15" s="156">
        <v>0.4</v>
      </c>
      <c r="C15" s="160">
        <f>C7*B15</f>
        <v>0</v>
      </c>
      <c r="D15" s="163" t="s">
        <v>75</v>
      </c>
      <c r="E15" s="163"/>
      <c r="G15" s="49"/>
      <c r="H15" s="50"/>
      <c r="I15" s="51">
        <f t="shared" si="0"/>
        <v>0</v>
      </c>
      <c r="J15" s="49"/>
      <c r="K15" s="51">
        <f t="shared" si="1"/>
        <v>0</v>
      </c>
      <c r="L15" s="52">
        <f t="shared" si="2"/>
        <v>0</v>
      </c>
      <c r="M15" s="182">
        <f t="shared" si="3"/>
        <v>0</v>
      </c>
      <c r="N15" s="46"/>
      <c r="O15" s="53"/>
      <c r="P15" s="53"/>
      <c r="Q15" s="53"/>
      <c r="R15" s="53"/>
      <c r="S15" s="182">
        <f t="shared" si="4"/>
        <v>0</v>
      </c>
    </row>
    <row r="16" spans="1:19" ht="43" customHeight="1" x14ac:dyDescent="0.35">
      <c r="A16" s="151"/>
      <c r="B16" s="157"/>
      <c r="C16" s="161"/>
      <c r="D16" s="166"/>
      <c r="E16" s="164"/>
      <c r="G16" s="49"/>
      <c r="H16" s="50"/>
      <c r="I16" s="51">
        <f t="shared" ref="I16" si="5">IFERROR(H16*5/60,"")</f>
        <v>0</v>
      </c>
      <c r="J16" s="49"/>
      <c r="K16" s="51">
        <f t="shared" ref="K16" si="6">IFERROR(J16*5/60,"")</f>
        <v>0</v>
      </c>
      <c r="L16" s="52">
        <f t="shared" ref="L16" si="7">G16*2+I16+K16</f>
        <v>0</v>
      </c>
      <c r="M16" s="182">
        <f t="shared" ref="M16" si="8">G16+I16+K16+L16</f>
        <v>0</v>
      </c>
      <c r="O16" s="53"/>
      <c r="P16" s="53"/>
      <c r="Q16" s="53"/>
      <c r="R16" s="53"/>
      <c r="S16" s="182">
        <f t="shared" ref="S16" si="9">O16+P16+Q16+R16</f>
        <v>0</v>
      </c>
    </row>
    <row r="17" spans="1:19" ht="32" customHeight="1" x14ac:dyDescent="0.4">
      <c r="A17" s="151"/>
      <c r="B17" s="157"/>
      <c r="C17" s="161"/>
      <c r="D17" s="167" t="s">
        <v>76</v>
      </c>
      <c r="E17" s="164"/>
      <c r="G17" s="57"/>
      <c r="M17" s="71">
        <f>SUM(M12:M16)</f>
        <v>0</v>
      </c>
      <c r="S17" s="71">
        <f>SUM(S12:S16)</f>
        <v>0</v>
      </c>
    </row>
    <row r="18" spans="1:19" ht="41" customHeight="1" x14ac:dyDescent="0.35">
      <c r="A18" s="152"/>
      <c r="B18" s="158"/>
      <c r="C18" s="162"/>
      <c r="D18" s="165"/>
      <c r="E18" s="165"/>
    </row>
    <row r="19" spans="1:19" x14ac:dyDescent="0.35">
      <c r="A19" s="153">
        <v>3</v>
      </c>
      <c r="B19" s="35" t="s">
        <v>73</v>
      </c>
      <c r="C19" s="35" t="s">
        <v>83</v>
      </c>
      <c r="D19" s="35" t="s">
        <v>72</v>
      </c>
      <c r="E19" s="35" t="s">
        <v>79</v>
      </c>
    </row>
    <row r="20" spans="1:19" ht="16" customHeight="1" x14ac:dyDescent="0.35">
      <c r="A20" s="154"/>
      <c r="B20" s="156">
        <v>0.2</v>
      </c>
      <c r="C20" s="160">
        <f>C7*B20</f>
        <v>0</v>
      </c>
      <c r="D20" s="163" t="s">
        <v>75</v>
      </c>
      <c r="E20" s="163"/>
    </row>
    <row r="21" spans="1:19" ht="44" customHeight="1" x14ac:dyDescent="0.35">
      <c r="A21" s="154"/>
      <c r="B21" s="157"/>
      <c r="C21" s="161"/>
      <c r="D21" s="166"/>
      <c r="E21" s="164"/>
    </row>
    <row r="22" spans="1:19" ht="32" customHeight="1" x14ac:dyDescent="0.35">
      <c r="A22" s="154"/>
      <c r="B22" s="157"/>
      <c r="C22" s="161"/>
      <c r="D22" s="167" t="s">
        <v>76</v>
      </c>
      <c r="E22" s="164"/>
    </row>
    <row r="23" spans="1:19" ht="51" customHeight="1" x14ac:dyDescent="0.35">
      <c r="A23" s="155"/>
      <c r="B23" s="158"/>
      <c r="C23" s="162"/>
      <c r="D23" s="165"/>
      <c r="E23" s="165"/>
    </row>
    <row r="24" spans="1:19" ht="16" customHeight="1" x14ac:dyDescent="0.35">
      <c r="A24" s="145" t="s">
        <v>84</v>
      </c>
      <c r="B24" s="146"/>
      <c r="C24" s="89">
        <f>SUM(C10,C15,C20)</f>
        <v>0</v>
      </c>
      <c r="D24" s="36"/>
      <c r="E24" s="36"/>
    </row>
  </sheetData>
  <mergeCells count="33">
    <mergeCell ref="M9:M11"/>
    <mergeCell ref="O9:P10"/>
    <mergeCell ref="Q9:R10"/>
    <mergeCell ref="S9:S11"/>
    <mergeCell ref="H9:K9"/>
    <mergeCell ref="H10:H11"/>
    <mergeCell ref="J10:J11"/>
    <mergeCell ref="L9:L11"/>
    <mergeCell ref="G10:G11"/>
    <mergeCell ref="C10:C13"/>
    <mergeCell ref="C15:C18"/>
    <mergeCell ref="C20:C23"/>
    <mergeCell ref="E10:E13"/>
    <mergeCell ref="E15:E18"/>
    <mergeCell ref="E20:E23"/>
    <mergeCell ref="D10:D11"/>
    <mergeCell ref="D12:D13"/>
    <mergeCell ref="D15:D16"/>
    <mergeCell ref="D17:D18"/>
    <mergeCell ref="D20:D21"/>
    <mergeCell ref="D22:D23"/>
    <mergeCell ref="A7:B7"/>
    <mergeCell ref="A24:B24"/>
    <mergeCell ref="A3:B3"/>
    <mergeCell ref="A4:B4"/>
    <mergeCell ref="A5:B5"/>
    <mergeCell ref="A6:B6"/>
    <mergeCell ref="A9:A13"/>
    <mergeCell ref="A14:A18"/>
    <mergeCell ref="A19:A23"/>
    <mergeCell ref="B10:B13"/>
    <mergeCell ref="B15:B18"/>
    <mergeCell ref="B20:B23"/>
  </mergeCells>
  <pageMargins left="0.7" right="0.7" top="0.75" bottom="0.75" header="0.3" footer="0.3"/>
  <pageSetup paperSize="9"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28852-8878-4094-A8AB-500E439220F8}">
  <sheetPr>
    <pageSetUpPr fitToPage="1"/>
  </sheetPr>
  <dimension ref="A1:S86"/>
  <sheetViews>
    <sheetView showGridLines="0" zoomScale="94" zoomScaleNormal="80" workbookViewId="0">
      <selection activeCell="B2" sqref="B2"/>
    </sheetView>
  </sheetViews>
  <sheetFormatPr defaultColWidth="8.6640625" defaultRowHeight="14.5" x14ac:dyDescent="0.35"/>
  <cols>
    <col min="1" max="1" width="2.1640625" style="4" customWidth="1"/>
    <col min="2" max="2" width="4.5" style="5" customWidth="1"/>
    <col min="3" max="3" width="19.83203125" style="2" customWidth="1"/>
    <col min="4" max="4" width="10.33203125" style="3" customWidth="1"/>
    <col min="5" max="9" width="10.33203125" style="2" customWidth="1"/>
    <col min="10" max="10" width="11.1640625" style="2" customWidth="1"/>
    <col min="11" max="14" width="10.33203125" style="2" customWidth="1"/>
    <col min="15" max="15" width="13.83203125" style="2" customWidth="1"/>
    <col min="16" max="16" width="15.5" style="2" customWidth="1"/>
    <col min="17" max="17" width="18.33203125" style="4" customWidth="1"/>
    <col min="18" max="18" width="18.33203125" style="21" customWidth="1"/>
    <col min="19" max="19" width="18.4140625" style="21" customWidth="1"/>
    <col min="20" max="20" width="14.25" style="21" customWidth="1"/>
    <col min="21" max="16384" width="8.6640625" style="21"/>
  </cols>
  <sheetData>
    <row r="1" spans="2:16" ht="23.5" x14ac:dyDescent="0.35">
      <c r="B1" s="91" t="s">
        <v>160</v>
      </c>
    </row>
    <row r="2" spans="2:16" x14ac:dyDescent="0.35">
      <c r="B2" s="1"/>
    </row>
    <row r="3" spans="2:16" ht="14.75" customHeight="1" x14ac:dyDescent="0.35"/>
    <row r="4" spans="2:16" ht="24" customHeight="1" x14ac:dyDescent="0.35">
      <c r="B4" s="132" t="s">
        <v>0</v>
      </c>
      <c r="C4" s="7" t="s">
        <v>1</v>
      </c>
      <c r="D4" s="102" t="s">
        <v>120</v>
      </c>
      <c r="E4" s="102"/>
      <c r="F4" s="102"/>
      <c r="G4" s="102"/>
      <c r="H4" s="102"/>
      <c r="I4" s="102"/>
      <c r="J4" s="102"/>
      <c r="K4" s="102"/>
      <c r="L4" s="102"/>
      <c r="M4" s="102"/>
      <c r="N4" s="102"/>
      <c r="O4" s="102"/>
      <c r="P4" s="102"/>
    </row>
    <row r="5" spans="2:16" ht="24" customHeight="1" x14ac:dyDescent="0.35">
      <c r="B5" s="132"/>
      <c r="C5" s="7" t="s">
        <v>2</v>
      </c>
      <c r="D5" s="102" t="s">
        <v>121</v>
      </c>
      <c r="E5" s="102"/>
      <c r="F5" s="102"/>
      <c r="G5" s="102"/>
      <c r="H5" s="102"/>
      <c r="I5" s="102"/>
      <c r="J5" s="102"/>
      <c r="K5" s="102"/>
      <c r="L5" s="102"/>
      <c r="M5" s="102"/>
      <c r="N5" s="102"/>
      <c r="O5" s="102"/>
      <c r="P5" s="102"/>
    </row>
    <row r="6" spans="2:16" ht="131.25" customHeight="1" x14ac:dyDescent="0.35">
      <c r="B6" s="132" t="s">
        <v>3</v>
      </c>
      <c r="C6" s="92" t="s">
        <v>4</v>
      </c>
      <c r="D6" s="102" t="s">
        <v>122</v>
      </c>
      <c r="E6" s="102"/>
      <c r="F6" s="102"/>
      <c r="G6" s="102"/>
      <c r="H6" s="102"/>
      <c r="I6" s="102"/>
      <c r="J6" s="102"/>
      <c r="K6" s="102"/>
      <c r="L6" s="102"/>
      <c r="M6" s="102"/>
      <c r="N6" s="102"/>
      <c r="O6" s="102"/>
      <c r="P6" s="102"/>
    </row>
    <row r="7" spans="2:16" ht="17.25" hidden="1" customHeight="1" x14ac:dyDescent="0.35">
      <c r="B7" s="132"/>
      <c r="C7" s="92"/>
      <c r="D7" s="102"/>
      <c r="E7" s="102"/>
      <c r="F7" s="102"/>
      <c r="G7" s="102"/>
      <c r="H7" s="102"/>
      <c r="I7" s="102"/>
      <c r="J7" s="102"/>
      <c r="K7" s="102"/>
      <c r="L7" s="102"/>
      <c r="M7" s="102"/>
      <c r="N7" s="102"/>
      <c r="O7" s="102"/>
      <c r="P7" s="102"/>
    </row>
    <row r="8" spans="2:16" ht="17.25" hidden="1" customHeight="1" x14ac:dyDescent="0.35">
      <c r="B8" s="132"/>
      <c r="C8" s="92"/>
      <c r="D8" s="102"/>
      <c r="E8" s="102"/>
      <c r="F8" s="102"/>
      <c r="G8" s="102"/>
      <c r="H8" s="102"/>
      <c r="I8" s="102"/>
      <c r="J8" s="102"/>
      <c r="K8" s="102"/>
      <c r="L8" s="102"/>
      <c r="M8" s="102"/>
      <c r="N8" s="102"/>
      <c r="O8" s="102"/>
      <c r="P8" s="102"/>
    </row>
    <row r="9" spans="2:16" ht="72" customHeight="1" x14ac:dyDescent="0.35">
      <c r="B9" s="6" t="s">
        <v>5</v>
      </c>
      <c r="C9" s="9" t="s">
        <v>6</v>
      </c>
      <c r="D9" s="102" t="s">
        <v>123</v>
      </c>
      <c r="E9" s="102"/>
      <c r="F9" s="102"/>
      <c r="G9" s="102"/>
      <c r="H9" s="102"/>
      <c r="I9" s="102"/>
      <c r="J9" s="102"/>
      <c r="K9" s="102"/>
      <c r="L9" s="102"/>
      <c r="M9" s="102"/>
      <c r="N9" s="102"/>
      <c r="O9" s="102"/>
      <c r="P9" s="102"/>
    </row>
    <row r="10" spans="2:16" ht="32.25" customHeight="1" x14ac:dyDescent="0.35">
      <c r="B10" s="6" t="s">
        <v>7</v>
      </c>
      <c r="C10" s="7" t="s">
        <v>8</v>
      </c>
      <c r="D10" s="140" t="s">
        <v>9</v>
      </c>
      <c r="E10" s="140"/>
      <c r="F10" s="140"/>
      <c r="G10" s="140"/>
      <c r="H10" s="11">
        <v>2</v>
      </c>
      <c r="I10" s="7" t="s">
        <v>10</v>
      </c>
      <c r="J10" s="11" t="s">
        <v>124</v>
      </c>
      <c r="K10" s="178" t="s">
        <v>11</v>
      </c>
      <c r="L10" s="142"/>
      <c r="M10" s="142"/>
      <c r="N10" s="142"/>
      <c r="O10" s="142"/>
      <c r="P10" s="142"/>
    </row>
    <row r="11" spans="2:16" ht="24" customHeight="1" x14ac:dyDescent="0.35">
      <c r="B11" s="6" t="s">
        <v>12</v>
      </c>
      <c r="C11" s="7" t="s">
        <v>13</v>
      </c>
      <c r="D11" s="143">
        <v>3</v>
      </c>
      <c r="E11" s="143"/>
      <c r="F11" s="143"/>
      <c r="G11" s="143"/>
      <c r="H11" s="143"/>
      <c r="I11" s="143"/>
      <c r="J11" s="143"/>
      <c r="K11" s="143"/>
      <c r="L11" s="143"/>
      <c r="M11" s="143"/>
      <c r="N11" s="143"/>
      <c r="O11" s="143"/>
      <c r="P11" s="143"/>
    </row>
    <row r="12" spans="2:16" ht="45.5" customHeight="1" x14ac:dyDescent="0.35">
      <c r="B12" s="6" t="s">
        <v>14</v>
      </c>
      <c r="C12" s="7" t="s">
        <v>15</v>
      </c>
      <c r="D12" s="102"/>
      <c r="E12" s="102"/>
      <c r="F12" s="102"/>
      <c r="G12" s="102"/>
      <c r="H12" s="102"/>
      <c r="I12" s="102"/>
      <c r="J12" s="102"/>
      <c r="K12" s="102"/>
      <c r="L12" s="102"/>
      <c r="M12" s="102"/>
      <c r="N12" s="102"/>
      <c r="O12" s="102"/>
      <c r="P12" s="102"/>
    </row>
    <row r="13" spans="2:16" ht="20.25" customHeight="1" x14ac:dyDescent="0.35">
      <c r="B13" s="132" t="s">
        <v>16</v>
      </c>
      <c r="C13" s="92" t="s">
        <v>17</v>
      </c>
      <c r="D13" s="92"/>
      <c r="E13" s="92"/>
      <c r="F13" s="92"/>
      <c r="G13" s="92"/>
      <c r="H13" s="92"/>
      <c r="I13" s="92"/>
      <c r="J13" s="92"/>
      <c r="K13" s="92"/>
      <c r="L13" s="92"/>
      <c r="M13" s="92"/>
      <c r="N13" s="92"/>
      <c r="O13" s="92"/>
      <c r="P13" s="92"/>
    </row>
    <row r="14" spans="2:16" ht="47.5" customHeight="1" x14ac:dyDescent="0.35">
      <c r="B14" s="132"/>
      <c r="C14" s="12" t="s">
        <v>18</v>
      </c>
      <c r="D14" s="102" t="s">
        <v>125</v>
      </c>
      <c r="E14" s="102"/>
      <c r="F14" s="102"/>
      <c r="G14" s="102"/>
      <c r="H14" s="102"/>
      <c r="I14" s="102"/>
      <c r="J14" s="102"/>
      <c r="K14" s="102"/>
      <c r="L14" s="102"/>
      <c r="M14" s="102"/>
      <c r="N14" s="102"/>
      <c r="O14" s="102"/>
      <c r="P14" s="102"/>
    </row>
    <row r="15" spans="2:16" ht="47.5" customHeight="1" x14ac:dyDescent="0.35">
      <c r="B15" s="132"/>
      <c r="C15" s="12" t="s">
        <v>19</v>
      </c>
      <c r="D15" s="102" t="s">
        <v>126</v>
      </c>
      <c r="E15" s="102"/>
      <c r="F15" s="102"/>
      <c r="G15" s="102"/>
      <c r="H15" s="102"/>
      <c r="I15" s="102"/>
      <c r="J15" s="102"/>
      <c r="K15" s="102"/>
      <c r="L15" s="102"/>
      <c r="M15" s="102"/>
      <c r="N15" s="102"/>
      <c r="O15" s="102"/>
      <c r="P15" s="102"/>
    </row>
    <row r="16" spans="2:16" ht="47.5" customHeight="1" x14ac:dyDescent="0.35">
      <c r="B16" s="132"/>
      <c r="C16" s="12" t="s">
        <v>20</v>
      </c>
      <c r="D16" s="102" t="s">
        <v>127</v>
      </c>
      <c r="E16" s="102"/>
      <c r="F16" s="102"/>
      <c r="G16" s="102"/>
      <c r="H16" s="102"/>
      <c r="I16" s="102"/>
      <c r="J16" s="102"/>
      <c r="K16" s="102"/>
      <c r="L16" s="102"/>
      <c r="M16" s="102"/>
      <c r="N16" s="102"/>
      <c r="O16" s="102"/>
      <c r="P16" s="102"/>
    </row>
    <row r="17" spans="2:16" ht="47.5" customHeight="1" x14ac:dyDescent="0.35">
      <c r="B17" s="132"/>
      <c r="C17" s="12" t="s">
        <v>21</v>
      </c>
      <c r="D17" s="102"/>
      <c r="E17" s="102"/>
      <c r="F17" s="102"/>
      <c r="G17" s="102"/>
      <c r="H17" s="102"/>
      <c r="I17" s="102"/>
      <c r="J17" s="102"/>
      <c r="K17" s="102"/>
      <c r="L17" s="102"/>
      <c r="M17" s="102"/>
      <c r="N17" s="102"/>
      <c r="O17" s="102"/>
      <c r="P17" s="102"/>
    </row>
    <row r="18" spans="2:16" ht="47.5" customHeight="1" x14ac:dyDescent="0.35">
      <c r="B18" s="132"/>
      <c r="C18" s="12" t="s">
        <v>22</v>
      </c>
      <c r="D18" s="102"/>
      <c r="E18" s="102"/>
      <c r="F18" s="102"/>
      <c r="G18" s="102"/>
      <c r="H18" s="102"/>
      <c r="I18" s="102"/>
      <c r="J18" s="102"/>
      <c r="K18" s="102"/>
      <c r="L18" s="102"/>
      <c r="M18" s="102"/>
      <c r="N18" s="102"/>
      <c r="O18" s="102"/>
      <c r="P18" s="102"/>
    </row>
    <row r="19" spans="2:16" ht="24" customHeight="1" x14ac:dyDescent="0.35">
      <c r="B19" s="132" t="s">
        <v>23</v>
      </c>
      <c r="C19" s="134" t="s">
        <v>24</v>
      </c>
      <c r="D19" s="92"/>
      <c r="E19" s="92"/>
      <c r="F19" s="92"/>
      <c r="G19" s="92"/>
      <c r="H19" s="92"/>
      <c r="I19" s="92"/>
      <c r="J19" s="92"/>
      <c r="K19" s="92"/>
      <c r="L19" s="92"/>
      <c r="M19" s="92"/>
      <c r="N19" s="92"/>
      <c r="O19" s="92"/>
      <c r="P19" s="92"/>
    </row>
    <row r="20" spans="2:16" ht="24" customHeight="1" x14ac:dyDescent="0.35">
      <c r="B20" s="132"/>
      <c r="C20" s="134"/>
      <c r="D20" s="92"/>
      <c r="E20" s="92"/>
      <c r="F20" s="92"/>
      <c r="G20" s="92"/>
      <c r="H20" s="92"/>
      <c r="I20" s="92"/>
      <c r="J20" s="92"/>
      <c r="K20" s="92"/>
      <c r="L20" s="92"/>
      <c r="M20" s="92"/>
      <c r="N20" s="92"/>
      <c r="O20" s="92"/>
      <c r="P20" s="92"/>
    </row>
    <row r="21" spans="2:16" ht="24" customHeight="1" x14ac:dyDescent="0.35">
      <c r="B21" s="132"/>
      <c r="C21" s="128" t="s">
        <v>25</v>
      </c>
      <c r="D21" s="107" t="s">
        <v>26</v>
      </c>
      <c r="E21" s="107"/>
      <c r="F21" s="107"/>
      <c r="G21" s="107"/>
      <c r="H21" s="107"/>
      <c r="I21" s="107"/>
      <c r="J21" s="107"/>
      <c r="K21" s="107"/>
      <c r="L21" s="107"/>
      <c r="M21" s="107"/>
      <c r="N21" s="107"/>
      <c r="O21" s="107" t="s">
        <v>27</v>
      </c>
      <c r="P21" s="107" t="s">
        <v>28</v>
      </c>
    </row>
    <row r="22" spans="2:16" ht="24" customHeight="1" x14ac:dyDescent="0.35">
      <c r="B22" s="132"/>
      <c r="C22" s="128"/>
      <c r="D22" s="13" t="s">
        <v>29</v>
      </c>
      <c r="E22" s="13" t="s">
        <v>30</v>
      </c>
      <c r="F22" s="13" t="s">
        <v>31</v>
      </c>
      <c r="G22" s="13" t="s">
        <v>32</v>
      </c>
      <c r="H22" s="13" t="s">
        <v>33</v>
      </c>
      <c r="I22" s="13" t="s">
        <v>34</v>
      </c>
      <c r="J22" s="13" t="s">
        <v>35</v>
      </c>
      <c r="K22" s="13" t="s">
        <v>36</v>
      </c>
      <c r="L22" s="13" t="s">
        <v>37</v>
      </c>
      <c r="M22" s="13" t="s">
        <v>38</v>
      </c>
      <c r="N22" s="13" t="s">
        <v>39</v>
      </c>
      <c r="O22" s="107"/>
      <c r="P22" s="107"/>
    </row>
    <row r="23" spans="2:16" ht="43.5" x14ac:dyDescent="0.35">
      <c r="B23" s="132"/>
      <c r="C23" s="14" t="s">
        <v>40</v>
      </c>
      <c r="D23" s="11"/>
      <c r="E23" s="11" t="s">
        <v>41</v>
      </c>
      <c r="F23" s="11"/>
      <c r="G23" s="11"/>
      <c r="H23" s="11"/>
      <c r="I23" s="11"/>
      <c r="J23" s="11"/>
      <c r="K23" s="11"/>
      <c r="L23" s="11"/>
      <c r="M23" s="11"/>
      <c r="N23" s="11"/>
      <c r="O23" s="88" t="s">
        <v>150</v>
      </c>
      <c r="P23" s="88" t="s">
        <v>149</v>
      </c>
    </row>
    <row r="24" spans="2:16" ht="29" x14ac:dyDescent="0.35">
      <c r="B24" s="132"/>
      <c r="C24" s="14" t="s">
        <v>42</v>
      </c>
      <c r="D24" s="11"/>
      <c r="E24" s="11"/>
      <c r="F24" s="11"/>
      <c r="G24" s="11"/>
      <c r="H24" s="11"/>
      <c r="I24" s="11"/>
      <c r="J24" s="11"/>
      <c r="K24" s="11"/>
      <c r="L24" s="11"/>
      <c r="M24" s="11" t="s">
        <v>41</v>
      </c>
      <c r="N24" s="11"/>
      <c r="O24" s="88" t="s">
        <v>69</v>
      </c>
      <c r="P24" s="88" t="s">
        <v>152</v>
      </c>
    </row>
    <row r="25" spans="2:16" ht="43.5" x14ac:dyDescent="0.35">
      <c r="B25" s="132"/>
      <c r="C25" s="14" t="s">
        <v>43</v>
      </c>
      <c r="D25" s="11"/>
      <c r="E25" s="11"/>
      <c r="F25" s="11" t="s">
        <v>41</v>
      </c>
      <c r="G25" s="11"/>
      <c r="H25" s="11"/>
      <c r="I25" s="11"/>
      <c r="J25" s="11"/>
      <c r="K25" s="11"/>
      <c r="L25" s="11"/>
      <c r="M25" s="11"/>
      <c r="N25" s="11"/>
      <c r="O25" s="88" t="s">
        <v>151</v>
      </c>
      <c r="P25" s="88" t="s">
        <v>153</v>
      </c>
    </row>
    <row r="26" spans="2:16" ht="24" customHeight="1" x14ac:dyDescent="0.35">
      <c r="B26" s="132"/>
      <c r="C26" s="14" t="s">
        <v>44</v>
      </c>
      <c r="D26" s="11"/>
      <c r="E26" s="11"/>
      <c r="F26" s="11"/>
      <c r="G26" s="11"/>
      <c r="H26" s="11"/>
      <c r="I26" s="11"/>
      <c r="J26" s="11"/>
      <c r="K26" s="11"/>
      <c r="L26" s="11"/>
      <c r="M26" s="11"/>
      <c r="N26" s="11"/>
      <c r="O26" s="8"/>
      <c r="P26" s="8"/>
    </row>
    <row r="27" spans="2:16" ht="24" customHeight="1" x14ac:dyDescent="0.35">
      <c r="B27" s="132"/>
      <c r="C27" s="14" t="s">
        <v>45</v>
      </c>
      <c r="D27" s="11"/>
      <c r="E27" s="11"/>
      <c r="F27" s="11"/>
      <c r="G27" s="11"/>
      <c r="H27" s="11"/>
      <c r="I27" s="11"/>
      <c r="J27" s="11"/>
      <c r="K27" s="11"/>
      <c r="L27" s="11"/>
      <c r="M27" s="11"/>
      <c r="N27" s="11"/>
      <c r="O27" s="8"/>
      <c r="P27" s="8"/>
    </row>
    <row r="28" spans="2:16" ht="24" customHeight="1" x14ac:dyDescent="0.35">
      <c r="B28" s="132"/>
      <c r="C28" s="15"/>
      <c r="D28" s="16"/>
      <c r="E28" s="16"/>
      <c r="F28" s="16"/>
      <c r="G28" s="16"/>
      <c r="H28" s="16"/>
      <c r="I28" s="16"/>
      <c r="J28" s="16"/>
      <c r="K28" s="16"/>
      <c r="L28" s="16"/>
      <c r="M28" s="16"/>
      <c r="N28" s="16"/>
      <c r="O28" s="16"/>
      <c r="P28" s="17"/>
    </row>
    <row r="29" spans="2:16" ht="24" customHeight="1" x14ac:dyDescent="0.35">
      <c r="B29" s="132"/>
      <c r="C29" s="135" t="s">
        <v>46</v>
      </c>
      <c r="D29" s="99"/>
      <c r="E29" s="99"/>
      <c r="F29" s="99"/>
      <c r="G29" s="99"/>
      <c r="H29" s="99"/>
      <c r="I29" s="99"/>
      <c r="J29" s="99"/>
      <c r="K29" s="99"/>
      <c r="L29" s="99"/>
      <c r="M29" s="99"/>
      <c r="N29" s="99"/>
      <c r="O29" s="99"/>
      <c r="P29" s="136"/>
    </row>
    <row r="30" spans="2:16" ht="24" customHeight="1" x14ac:dyDescent="0.35">
      <c r="B30" s="133"/>
      <c r="C30" s="137" t="s">
        <v>47</v>
      </c>
      <c r="D30" s="138"/>
      <c r="E30" s="138"/>
      <c r="F30" s="138"/>
      <c r="G30" s="138"/>
      <c r="H30" s="138"/>
      <c r="I30" s="138"/>
      <c r="J30" s="138"/>
      <c r="K30" s="138"/>
      <c r="L30" s="138"/>
      <c r="M30" s="138"/>
      <c r="N30" s="138"/>
      <c r="O30" s="138"/>
      <c r="P30" s="139"/>
    </row>
    <row r="31" spans="2:16" ht="24" customHeight="1" x14ac:dyDescent="0.35">
      <c r="B31" s="132" t="s">
        <v>48</v>
      </c>
      <c r="C31" s="92" t="s">
        <v>49</v>
      </c>
      <c r="D31" s="92"/>
      <c r="E31" s="92"/>
      <c r="F31" s="92"/>
      <c r="G31" s="92"/>
      <c r="H31" s="92"/>
      <c r="I31" s="13">
        <v>1</v>
      </c>
      <c r="J31" s="102" t="s">
        <v>70</v>
      </c>
      <c r="K31" s="102"/>
      <c r="L31" s="102"/>
      <c r="M31" s="102"/>
      <c r="N31" s="102"/>
      <c r="O31" s="102"/>
      <c r="P31" s="102"/>
    </row>
    <row r="32" spans="2:16" ht="24" customHeight="1" x14ac:dyDescent="0.35">
      <c r="B32" s="132"/>
      <c r="C32" s="92"/>
      <c r="D32" s="92"/>
      <c r="E32" s="92"/>
      <c r="F32" s="92"/>
      <c r="G32" s="92"/>
      <c r="H32" s="92"/>
      <c r="I32" s="13">
        <v>2</v>
      </c>
      <c r="J32" s="101" t="s">
        <v>155</v>
      </c>
      <c r="K32" s="102"/>
      <c r="L32" s="102"/>
      <c r="M32" s="102"/>
      <c r="N32" s="102"/>
      <c r="O32" s="102"/>
      <c r="P32" s="102"/>
    </row>
    <row r="33" spans="2:19" ht="24" customHeight="1" x14ac:dyDescent="0.35">
      <c r="B33" s="132"/>
      <c r="C33" s="92"/>
      <c r="D33" s="92"/>
      <c r="E33" s="92"/>
      <c r="F33" s="92"/>
      <c r="G33" s="92"/>
      <c r="H33" s="92"/>
      <c r="I33" s="13">
        <v>3</v>
      </c>
      <c r="J33" s="101" t="s">
        <v>154</v>
      </c>
      <c r="K33" s="102"/>
      <c r="L33" s="102"/>
      <c r="M33" s="102"/>
      <c r="N33" s="102"/>
      <c r="O33" s="102"/>
      <c r="P33" s="102"/>
    </row>
    <row r="34" spans="2:19" ht="24" customHeight="1" x14ac:dyDescent="0.35">
      <c r="B34" s="132"/>
      <c r="C34" s="92"/>
      <c r="D34" s="92"/>
      <c r="E34" s="92"/>
      <c r="F34" s="92"/>
      <c r="G34" s="92"/>
      <c r="H34" s="92"/>
      <c r="I34" s="13">
        <v>4</v>
      </c>
      <c r="J34" s="102"/>
      <c r="K34" s="102"/>
      <c r="L34" s="102"/>
      <c r="M34" s="102"/>
      <c r="N34" s="102"/>
      <c r="O34" s="102"/>
      <c r="P34" s="102"/>
    </row>
    <row r="35" spans="2:19" ht="24" customHeight="1" x14ac:dyDescent="0.35">
      <c r="B35" s="132"/>
      <c r="C35" s="92"/>
      <c r="D35" s="92"/>
      <c r="E35" s="92"/>
      <c r="F35" s="92"/>
      <c r="G35" s="92"/>
      <c r="H35" s="92"/>
      <c r="I35" s="13">
        <v>5</v>
      </c>
      <c r="J35" s="102"/>
      <c r="K35" s="102"/>
      <c r="L35" s="102"/>
      <c r="M35" s="102"/>
      <c r="N35" s="102"/>
      <c r="O35" s="102"/>
      <c r="P35" s="102"/>
    </row>
    <row r="36" spans="2:19" ht="24" customHeight="1" x14ac:dyDescent="0.35">
      <c r="B36" s="61" t="s">
        <v>50</v>
      </c>
      <c r="C36" s="126" t="s">
        <v>51</v>
      </c>
      <c r="D36" s="127"/>
      <c r="E36" s="127"/>
      <c r="F36" s="127"/>
      <c r="G36" s="127"/>
      <c r="H36" s="127"/>
      <c r="I36" s="127"/>
      <c r="J36" s="127"/>
      <c r="K36" s="127"/>
      <c r="L36" s="127"/>
      <c r="M36" s="127"/>
      <c r="N36" s="127"/>
      <c r="O36" s="127"/>
      <c r="P36" s="127"/>
    </row>
    <row r="37" spans="2:19" ht="24" customHeight="1" x14ac:dyDescent="0.35">
      <c r="B37" s="61"/>
      <c r="C37" s="126"/>
      <c r="D37" s="127"/>
      <c r="E37" s="127"/>
      <c r="F37" s="127"/>
      <c r="G37" s="127"/>
      <c r="H37" s="127"/>
      <c r="I37" s="127"/>
      <c r="J37" s="127"/>
      <c r="K37" s="127"/>
      <c r="L37" s="127"/>
      <c r="M37" s="127"/>
      <c r="N37" s="127"/>
      <c r="O37" s="127"/>
      <c r="P37" s="127"/>
    </row>
    <row r="38" spans="2:19" ht="24" customHeight="1" x14ac:dyDescent="0.35">
      <c r="B38" s="61"/>
      <c r="C38" s="128" t="s">
        <v>52</v>
      </c>
      <c r="D38" s="107"/>
      <c r="E38" s="107"/>
      <c r="F38" s="107"/>
      <c r="G38" s="107"/>
      <c r="H38" s="107"/>
      <c r="I38" s="107"/>
      <c r="J38" s="107" t="s">
        <v>53</v>
      </c>
      <c r="K38" s="129" t="s">
        <v>86</v>
      </c>
      <c r="L38" s="130"/>
      <c r="M38" s="130"/>
      <c r="N38" s="130"/>
      <c r="O38" s="130"/>
      <c r="P38" s="130"/>
      <c r="Q38" s="97" t="s">
        <v>118</v>
      </c>
      <c r="R38" s="97"/>
      <c r="S38" s="97"/>
    </row>
    <row r="39" spans="2:19" ht="24" customHeight="1" x14ac:dyDescent="0.35">
      <c r="B39" s="61"/>
      <c r="C39" s="128"/>
      <c r="D39" s="107"/>
      <c r="E39" s="107"/>
      <c r="F39" s="107"/>
      <c r="G39" s="107"/>
      <c r="H39" s="107"/>
      <c r="I39" s="107"/>
      <c r="J39" s="107"/>
      <c r="K39" s="107" t="s">
        <v>89</v>
      </c>
      <c r="L39" s="107"/>
      <c r="M39" s="107"/>
      <c r="N39" s="107"/>
      <c r="O39" s="111" t="s">
        <v>87</v>
      </c>
      <c r="P39" s="131" t="s">
        <v>88</v>
      </c>
      <c r="Q39" s="97" t="s">
        <v>90</v>
      </c>
      <c r="R39" s="97" t="s">
        <v>71</v>
      </c>
      <c r="S39" s="97" t="s">
        <v>28</v>
      </c>
    </row>
    <row r="40" spans="2:19" ht="64.25" customHeight="1" x14ac:dyDescent="0.35">
      <c r="B40" s="61"/>
      <c r="C40" s="128"/>
      <c r="D40" s="107"/>
      <c r="E40" s="107"/>
      <c r="F40" s="107"/>
      <c r="G40" s="107"/>
      <c r="H40" s="107"/>
      <c r="I40" s="107"/>
      <c r="J40" s="107"/>
      <c r="K40" s="13" t="s">
        <v>55</v>
      </c>
      <c r="L40" s="13" t="s">
        <v>56</v>
      </c>
      <c r="M40" s="13" t="s">
        <v>57</v>
      </c>
      <c r="N40" s="13" t="s">
        <v>58</v>
      </c>
      <c r="O40" s="111"/>
      <c r="P40" s="131"/>
      <c r="Q40" s="97"/>
      <c r="R40" s="97"/>
      <c r="S40" s="97"/>
    </row>
    <row r="41" spans="2:19" ht="40.5" customHeight="1" x14ac:dyDescent="0.35">
      <c r="B41" s="61" t="s">
        <v>102</v>
      </c>
      <c r="C41" s="120" t="s">
        <v>128</v>
      </c>
      <c r="D41" s="121"/>
      <c r="E41" s="121"/>
      <c r="F41" s="121"/>
      <c r="G41" s="121"/>
      <c r="H41" s="121"/>
      <c r="I41" s="122"/>
      <c r="J41" s="11">
        <v>1</v>
      </c>
      <c r="K41" s="11">
        <v>1</v>
      </c>
      <c r="L41" s="11">
        <v>0</v>
      </c>
      <c r="M41" s="11">
        <v>0</v>
      </c>
      <c r="N41" s="11">
        <v>0</v>
      </c>
      <c r="O41" s="11">
        <f>K41*2+L41*1+M41*1+N41*1</f>
        <v>2</v>
      </c>
      <c r="P41" s="44">
        <f t="shared" ref="P41:P54" si="0">SUM(K41:O41)</f>
        <v>3</v>
      </c>
      <c r="Q41" s="43">
        <v>0</v>
      </c>
      <c r="R41" s="43">
        <v>1.2</v>
      </c>
      <c r="S41" s="43">
        <v>0</v>
      </c>
    </row>
    <row r="42" spans="2:19" ht="40.5" customHeight="1" x14ac:dyDescent="0.35">
      <c r="B42" s="61" t="s">
        <v>103</v>
      </c>
      <c r="C42" s="123" t="s">
        <v>137</v>
      </c>
      <c r="D42" s="124"/>
      <c r="E42" s="124"/>
      <c r="F42" s="124"/>
      <c r="G42" s="124"/>
      <c r="H42" s="124"/>
      <c r="I42" s="125"/>
      <c r="J42" s="78">
        <v>1</v>
      </c>
      <c r="K42" s="11">
        <v>0</v>
      </c>
      <c r="L42" s="11">
        <v>0</v>
      </c>
      <c r="M42" s="11">
        <v>0</v>
      </c>
      <c r="N42" s="11">
        <v>0</v>
      </c>
      <c r="O42" s="11">
        <f t="shared" ref="O42:O54" si="1">K42*2+L42*1+M42*1+N42*1</f>
        <v>0</v>
      </c>
      <c r="P42" s="10">
        <f t="shared" si="0"/>
        <v>0</v>
      </c>
      <c r="Q42" s="11">
        <v>2.4</v>
      </c>
      <c r="R42" s="11">
        <v>1.2</v>
      </c>
      <c r="S42" s="11">
        <v>1.1000000000000001</v>
      </c>
    </row>
    <row r="43" spans="2:19" ht="40.5" customHeight="1" x14ac:dyDescent="0.35">
      <c r="B43" s="61" t="s">
        <v>104</v>
      </c>
      <c r="C43" s="123" t="s">
        <v>138</v>
      </c>
      <c r="D43" s="124"/>
      <c r="E43" s="124"/>
      <c r="F43" s="124"/>
      <c r="G43" s="124"/>
      <c r="H43" s="124"/>
      <c r="I43" s="125"/>
      <c r="J43" s="78" t="s">
        <v>134</v>
      </c>
      <c r="K43" s="11">
        <v>1</v>
      </c>
      <c r="L43" s="11">
        <v>0</v>
      </c>
      <c r="M43" s="11">
        <v>3</v>
      </c>
      <c r="N43" s="11">
        <v>0</v>
      </c>
      <c r="O43" s="11">
        <f t="shared" si="1"/>
        <v>5</v>
      </c>
      <c r="P43" s="10">
        <f t="shared" si="0"/>
        <v>9</v>
      </c>
      <c r="Q43" s="11">
        <v>0</v>
      </c>
      <c r="R43" s="11">
        <v>0</v>
      </c>
      <c r="S43" s="11">
        <v>0</v>
      </c>
    </row>
    <row r="44" spans="2:19" ht="40.5" customHeight="1" x14ac:dyDescent="0.35">
      <c r="B44" s="61" t="s">
        <v>105</v>
      </c>
      <c r="C44" s="72" t="s">
        <v>129</v>
      </c>
      <c r="D44" s="73"/>
      <c r="E44" s="73"/>
      <c r="F44" s="73"/>
      <c r="G44" s="73"/>
      <c r="H44" s="73"/>
      <c r="I44" s="74"/>
      <c r="J44" s="78" t="s">
        <v>134</v>
      </c>
      <c r="K44" s="11">
        <v>0</v>
      </c>
      <c r="L44" s="11">
        <v>0</v>
      </c>
      <c r="M44" s="11">
        <v>3</v>
      </c>
      <c r="N44" s="11">
        <v>0</v>
      </c>
      <c r="O44" s="11">
        <f t="shared" si="1"/>
        <v>3</v>
      </c>
      <c r="P44" s="10">
        <f t="shared" si="0"/>
        <v>6</v>
      </c>
      <c r="Q44" s="11">
        <v>2.4</v>
      </c>
      <c r="R44" s="11">
        <v>1.2</v>
      </c>
      <c r="S44" s="11">
        <v>1</v>
      </c>
    </row>
    <row r="45" spans="2:19" ht="40.5" customHeight="1" x14ac:dyDescent="0.35">
      <c r="B45" s="61" t="s">
        <v>106</v>
      </c>
      <c r="C45" s="72" t="s">
        <v>135</v>
      </c>
      <c r="D45" s="73"/>
      <c r="E45" s="73"/>
      <c r="F45" s="73"/>
      <c r="G45" s="73"/>
      <c r="H45" s="73"/>
      <c r="I45" s="74"/>
      <c r="J45" s="78" t="s">
        <v>134</v>
      </c>
      <c r="K45" s="11">
        <v>1</v>
      </c>
      <c r="L45" s="11">
        <v>0</v>
      </c>
      <c r="M45" s="11">
        <v>3</v>
      </c>
      <c r="N45" s="11">
        <v>0</v>
      </c>
      <c r="O45" s="11">
        <f t="shared" si="1"/>
        <v>5</v>
      </c>
      <c r="P45" s="10">
        <f t="shared" si="0"/>
        <v>9</v>
      </c>
      <c r="Q45" s="11">
        <v>0</v>
      </c>
      <c r="R45" s="11">
        <v>1</v>
      </c>
      <c r="S45" s="11">
        <v>0</v>
      </c>
    </row>
    <row r="46" spans="2:19" ht="40.5" customHeight="1" x14ac:dyDescent="0.35">
      <c r="B46" s="61" t="s">
        <v>107</v>
      </c>
      <c r="C46" s="123" t="s">
        <v>136</v>
      </c>
      <c r="D46" s="124"/>
      <c r="E46" s="124"/>
      <c r="F46" s="124"/>
      <c r="G46" s="124"/>
      <c r="H46" s="124"/>
      <c r="I46" s="125"/>
      <c r="J46" s="78" t="s">
        <v>134</v>
      </c>
      <c r="K46" s="11">
        <v>1</v>
      </c>
      <c r="L46" s="11">
        <v>0</v>
      </c>
      <c r="M46" s="11">
        <v>3</v>
      </c>
      <c r="N46" s="11">
        <v>0</v>
      </c>
      <c r="O46" s="11">
        <f t="shared" si="1"/>
        <v>5</v>
      </c>
      <c r="P46" s="10">
        <f t="shared" si="0"/>
        <v>9</v>
      </c>
      <c r="Q46" s="11">
        <v>0</v>
      </c>
      <c r="R46" s="11">
        <v>1</v>
      </c>
      <c r="S46" s="11">
        <v>0</v>
      </c>
    </row>
    <row r="47" spans="2:19" ht="40.5" customHeight="1" x14ac:dyDescent="0.35">
      <c r="B47" s="61" t="s">
        <v>108</v>
      </c>
      <c r="C47" s="85" t="s">
        <v>130</v>
      </c>
      <c r="D47" s="86"/>
      <c r="E47" s="86"/>
      <c r="F47" s="86"/>
      <c r="G47" s="86"/>
      <c r="H47" s="86"/>
      <c r="I47" s="87"/>
      <c r="J47" s="11">
        <v>1</v>
      </c>
      <c r="K47" s="11">
        <v>0</v>
      </c>
      <c r="L47" s="11">
        <v>0</v>
      </c>
      <c r="M47" s="11">
        <v>0</v>
      </c>
      <c r="N47" s="11">
        <v>0</v>
      </c>
      <c r="O47" s="11">
        <f t="shared" si="1"/>
        <v>0</v>
      </c>
      <c r="P47" s="10">
        <f t="shared" si="0"/>
        <v>0</v>
      </c>
      <c r="Q47" s="11">
        <v>2.4</v>
      </c>
      <c r="R47" s="11">
        <v>1.2</v>
      </c>
      <c r="S47" s="11">
        <v>1</v>
      </c>
    </row>
    <row r="48" spans="2:19" ht="40.5" customHeight="1" x14ac:dyDescent="0.35">
      <c r="B48" s="61" t="s">
        <v>109</v>
      </c>
      <c r="C48" s="79" t="s">
        <v>131</v>
      </c>
      <c r="D48" s="80"/>
      <c r="E48" s="80"/>
      <c r="F48" s="80"/>
      <c r="G48" s="80"/>
      <c r="H48" s="80"/>
      <c r="I48" s="81"/>
      <c r="J48" s="78" t="s">
        <v>134</v>
      </c>
      <c r="K48" s="11">
        <v>1</v>
      </c>
      <c r="L48" s="11">
        <v>0</v>
      </c>
      <c r="M48" s="11">
        <v>3</v>
      </c>
      <c r="N48" s="11">
        <v>0</v>
      </c>
      <c r="O48" s="11">
        <f t="shared" si="1"/>
        <v>5</v>
      </c>
      <c r="P48" s="10">
        <f t="shared" si="0"/>
        <v>9</v>
      </c>
      <c r="Q48" s="11">
        <v>0</v>
      </c>
      <c r="R48" s="11">
        <v>1</v>
      </c>
      <c r="S48" s="11">
        <v>0</v>
      </c>
    </row>
    <row r="49" spans="2:19" ht="40.5" customHeight="1" x14ac:dyDescent="0.35">
      <c r="B49" s="61" t="s">
        <v>110</v>
      </c>
      <c r="C49" s="82" t="s">
        <v>132</v>
      </c>
      <c r="D49" s="83"/>
      <c r="E49" s="83"/>
      <c r="F49" s="83"/>
      <c r="G49" s="83"/>
      <c r="H49" s="83"/>
      <c r="I49" s="84"/>
      <c r="J49" s="78">
        <v>1</v>
      </c>
      <c r="K49" s="11">
        <v>0</v>
      </c>
      <c r="L49" s="11">
        <v>0</v>
      </c>
      <c r="M49" s="11">
        <v>0</v>
      </c>
      <c r="N49" s="11">
        <v>0</v>
      </c>
      <c r="O49" s="11">
        <f t="shared" si="1"/>
        <v>0</v>
      </c>
      <c r="P49" s="10">
        <f t="shared" si="0"/>
        <v>0</v>
      </c>
      <c r="Q49" s="11">
        <v>2.4</v>
      </c>
      <c r="R49" s="11">
        <v>1.2</v>
      </c>
      <c r="S49" s="11">
        <v>1</v>
      </c>
    </row>
    <row r="50" spans="2:19" ht="40.5" customHeight="1" x14ac:dyDescent="0.35">
      <c r="B50" s="61" t="s">
        <v>111</v>
      </c>
      <c r="C50" s="75" t="s">
        <v>133</v>
      </c>
      <c r="D50" s="76"/>
      <c r="E50" s="76"/>
      <c r="F50" s="76"/>
      <c r="G50" s="76"/>
      <c r="H50" s="76"/>
      <c r="I50" s="77"/>
      <c r="J50" s="11">
        <v>1</v>
      </c>
      <c r="K50" s="11">
        <v>1</v>
      </c>
      <c r="L50" s="11">
        <v>0</v>
      </c>
      <c r="M50" s="11">
        <v>0</v>
      </c>
      <c r="N50" s="11">
        <v>0</v>
      </c>
      <c r="O50" s="11">
        <f t="shared" si="1"/>
        <v>2</v>
      </c>
      <c r="P50" s="10">
        <f t="shared" si="0"/>
        <v>3</v>
      </c>
      <c r="Q50" s="11">
        <v>0</v>
      </c>
      <c r="R50" s="11">
        <v>1</v>
      </c>
      <c r="S50" s="11">
        <v>0</v>
      </c>
    </row>
    <row r="51" spans="2:19" ht="40.5" customHeight="1" x14ac:dyDescent="0.35">
      <c r="B51" s="61" t="s">
        <v>112</v>
      </c>
      <c r="C51" s="113" t="s">
        <v>133</v>
      </c>
      <c r="D51" s="114"/>
      <c r="E51" s="114"/>
      <c r="F51" s="114"/>
      <c r="G51" s="114"/>
      <c r="H51" s="114"/>
      <c r="I51" s="115"/>
      <c r="J51" s="11">
        <v>1</v>
      </c>
      <c r="K51" s="11">
        <v>0</v>
      </c>
      <c r="L51" s="11">
        <v>0</v>
      </c>
      <c r="M51" s="11">
        <v>0</v>
      </c>
      <c r="N51" s="11">
        <v>0</v>
      </c>
      <c r="O51" s="11">
        <f t="shared" si="1"/>
        <v>0</v>
      </c>
      <c r="P51" s="10">
        <f t="shared" si="0"/>
        <v>0</v>
      </c>
      <c r="Q51" s="11">
        <v>2.4</v>
      </c>
      <c r="R51" s="11">
        <v>1.2</v>
      </c>
      <c r="S51" s="11">
        <v>1.1000000000000001</v>
      </c>
    </row>
    <row r="52" spans="2:19" ht="40.5" customHeight="1" x14ac:dyDescent="0.35">
      <c r="B52" s="61" t="s">
        <v>113</v>
      </c>
      <c r="C52" s="113" t="s">
        <v>139</v>
      </c>
      <c r="D52" s="114"/>
      <c r="E52" s="114"/>
      <c r="F52" s="114"/>
      <c r="G52" s="114"/>
      <c r="H52" s="114"/>
      <c r="I52" s="115"/>
      <c r="J52" s="11">
        <v>2</v>
      </c>
      <c r="K52" s="11">
        <v>1</v>
      </c>
      <c r="L52" s="11">
        <v>0</v>
      </c>
      <c r="M52" s="11">
        <v>0</v>
      </c>
      <c r="N52" s="11">
        <v>0</v>
      </c>
      <c r="O52" s="11">
        <f t="shared" si="1"/>
        <v>2</v>
      </c>
      <c r="P52" s="10">
        <f t="shared" si="0"/>
        <v>3</v>
      </c>
      <c r="Q52" s="11">
        <v>0</v>
      </c>
      <c r="R52" s="11">
        <v>1</v>
      </c>
      <c r="S52" s="11">
        <v>0</v>
      </c>
    </row>
    <row r="53" spans="2:19" ht="40.5" customHeight="1" x14ac:dyDescent="0.35">
      <c r="B53" s="61" t="s">
        <v>114</v>
      </c>
      <c r="C53" s="113" t="s">
        <v>140</v>
      </c>
      <c r="D53" s="114"/>
      <c r="E53" s="114"/>
      <c r="F53" s="114"/>
      <c r="G53" s="114"/>
      <c r="H53" s="114"/>
      <c r="I53" s="115"/>
      <c r="J53" s="11">
        <v>2</v>
      </c>
      <c r="K53" s="11">
        <v>0</v>
      </c>
      <c r="L53" s="11">
        <v>0</v>
      </c>
      <c r="M53" s="11">
        <v>0</v>
      </c>
      <c r="N53" s="11">
        <v>0</v>
      </c>
      <c r="O53" s="11">
        <f t="shared" si="1"/>
        <v>0</v>
      </c>
      <c r="P53" s="10">
        <f t="shared" si="0"/>
        <v>0</v>
      </c>
      <c r="Q53" s="11">
        <v>2.4</v>
      </c>
      <c r="R53" s="11">
        <v>1.2</v>
      </c>
      <c r="S53" s="11">
        <v>0</v>
      </c>
    </row>
    <row r="54" spans="2:19" ht="40.5" customHeight="1" x14ac:dyDescent="0.35">
      <c r="B54" s="61" t="s">
        <v>115</v>
      </c>
      <c r="C54" s="116" t="s">
        <v>141</v>
      </c>
      <c r="D54" s="117"/>
      <c r="E54" s="117"/>
      <c r="F54" s="117"/>
      <c r="G54" s="117"/>
      <c r="H54" s="117"/>
      <c r="I54" s="118"/>
      <c r="J54" s="78" t="s">
        <v>142</v>
      </c>
      <c r="K54" s="11">
        <v>1</v>
      </c>
      <c r="L54" s="11">
        <v>0</v>
      </c>
      <c r="M54" s="11">
        <v>3</v>
      </c>
      <c r="N54" s="11">
        <v>0</v>
      </c>
      <c r="O54" s="11">
        <f t="shared" si="1"/>
        <v>5</v>
      </c>
      <c r="P54" s="10">
        <f t="shared" si="0"/>
        <v>9</v>
      </c>
      <c r="Q54" s="11">
        <v>0</v>
      </c>
      <c r="R54" s="11">
        <v>1</v>
      </c>
      <c r="S54" s="11">
        <v>0</v>
      </c>
    </row>
    <row r="55" spans="2:19" ht="24" customHeight="1" x14ac:dyDescent="0.35">
      <c r="B55" s="61"/>
      <c r="C55" s="119"/>
      <c r="D55" s="119"/>
      <c r="E55" s="119"/>
      <c r="F55" s="119"/>
      <c r="G55" s="119"/>
      <c r="H55" s="119"/>
      <c r="I55" s="119"/>
      <c r="J55" s="105" t="s">
        <v>59</v>
      </c>
      <c r="K55" s="105"/>
      <c r="L55" s="105"/>
      <c r="M55" s="105"/>
      <c r="N55" s="105"/>
      <c r="O55" s="105"/>
      <c r="P55" s="10">
        <f>SUM(P41:P54)</f>
        <v>60</v>
      </c>
      <c r="Q55" s="70">
        <f>SUM(Q41:Q54)</f>
        <v>14.4</v>
      </c>
      <c r="R55" s="70">
        <f>SUM(R41:R54)</f>
        <v>14.399999999999999</v>
      </c>
      <c r="S55" s="70">
        <f>SUM(S41:S54)</f>
        <v>5.1999999999999993</v>
      </c>
    </row>
    <row r="56" spans="2:19" ht="24" customHeight="1" x14ac:dyDescent="0.35">
      <c r="B56" s="61"/>
      <c r="C56" s="18"/>
      <c r="D56" s="18"/>
      <c r="E56" s="18"/>
      <c r="F56" s="18"/>
      <c r="G56" s="18"/>
      <c r="H56" s="18"/>
      <c r="I56" s="18"/>
      <c r="J56" s="19"/>
      <c r="K56" s="19"/>
      <c r="L56" s="19"/>
      <c r="M56" s="19"/>
      <c r="N56" s="19"/>
      <c r="O56" s="19"/>
      <c r="P56" s="20"/>
    </row>
    <row r="57" spans="2:19" ht="24" customHeight="1" x14ac:dyDescent="0.35">
      <c r="B57" s="61"/>
      <c r="C57" s="107" t="s">
        <v>60</v>
      </c>
      <c r="D57" s="107"/>
      <c r="E57" s="107"/>
      <c r="F57" s="107"/>
      <c r="G57" s="107"/>
      <c r="H57" s="107"/>
      <c r="I57" s="107"/>
      <c r="J57" s="107" t="s">
        <v>61</v>
      </c>
      <c r="K57" s="108" t="s">
        <v>86</v>
      </c>
      <c r="L57" s="109"/>
      <c r="M57" s="109"/>
      <c r="N57" s="109"/>
      <c r="O57" s="110"/>
      <c r="P57" s="111" t="s">
        <v>54</v>
      </c>
      <c r="Q57" s="112" t="s">
        <v>118</v>
      </c>
      <c r="R57" s="112"/>
      <c r="S57" s="112"/>
    </row>
    <row r="58" spans="2:19" ht="24" customHeight="1" x14ac:dyDescent="0.35">
      <c r="B58" s="61"/>
      <c r="C58" s="107"/>
      <c r="D58" s="107"/>
      <c r="E58" s="107"/>
      <c r="F58" s="107"/>
      <c r="G58" s="107"/>
      <c r="H58" s="107"/>
      <c r="I58" s="107"/>
      <c r="J58" s="107"/>
      <c r="K58" s="108" t="s">
        <v>89</v>
      </c>
      <c r="L58" s="109"/>
      <c r="M58" s="110"/>
      <c r="N58" s="108" t="s">
        <v>87</v>
      </c>
      <c r="O58" s="110"/>
      <c r="P58" s="111"/>
      <c r="Q58" s="112"/>
      <c r="R58" s="112"/>
      <c r="S58" s="112"/>
    </row>
    <row r="59" spans="2:19" ht="30.75" customHeight="1" x14ac:dyDescent="0.35">
      <c r="B59" s="61"/>
      <c r="C59" s="10">
        <v>1</v>
      </c>
      <c r="D59" s="101" t="s">
        <v>143</v>
      </c>
      <c r="E59" s="102"/>
      <c r="F59" s="102"/>
      <c r="G59" s="102"/>
      <c r="H59" s="102"/>
      <c r="I59" s="102"/>
      <c r="J59" s="11">
        <v>10</v>
      </c>
      <c r="K59" s="103">
        <v>0</v>
      </c>
      <c r="L59" s="103"/>
      <c r="M59" s="103"/>
      <c r="N59" s="103">
        <v>0</v>
      </c>
      <c r="O59" s="103"/>
      <c r="P59" s="45">
        <f t="shared" ref="P59:P63" si="2">SUM(K59:O59)</f>
        <v>0</v>
      </c>
      <c r="Q59" s="104">
        <v>2</v>
      </c>
      <c r="R59" s="104"/>
      <c r="S59" s="104"/>
    </row>
    <row r="60" spans="2:19" ht="30.75" customHeight="1" x14ac:dyDescent="0.35">
      <c r="B60" s="61"/>
      <c r="C60" s="10">
        <v>2</v>
      </c>
      <c r="D60" s="101" t="s">
        <v>144</v>
      </c>
      <c r="E60" s="102"/>
      <c r="F60" s="102"/>
      <c r="G60" s="102"/>
      <c r="H60" s="102"/>
      <c r="I60" s="102"/>
      <c r="J60" s="11">
        <v>15</v>
      </c>
      <c r="K60" s="103">
        <v>0.5</v>
      </c>
      <c r="L60" s="103"/>
      <c r="M60" s="103"/>
      <c r="N60" s="103">
        <v>1.5</v>
      </c>
      <c r="O60" s="103"/>
      <c r="P60" s="45">
        <f t="shared" si="2"/>
        <v>2</v>
      </c>
      <c r="Q60" s="104">
        <v>0</v>
      </c>
      <c r="R60" s="104"/>
      <c r="S60" s="104"/>
    </row>
    <row r="61" spans="2:19" ht="30.75" customHeight="1" x14ac:dyDescent="0.35">
      <c r="B61" s="61"/>
      <c r="C61" s="10">
        <v>3</v>
      </c>
      <c r="D61" s="101" t="s">
        <v>145</v>
      </c>
      <c r="E61" s="102"/>
      <c r="F61" s="102"/>
      <c r="G61" s="102"/>
      <c r="H61" s="102"/>
      <c r="I61" s="102"/>
      <c r="J61" s="11">
        <v>10</v>
      </c>
      <c r="K61" s="103">
        <v>0</v>
      </c>
      <c r="L61" s="103"/>
      <c r="M61" s="103"/>
      <c r="N61" s="103">
        <v>4</v>
      </c>
      <c r="O61" s="103"/>
      <c r="P61" s="45">
        <f t="shared" si="2"/>
        <v>4</v>
      </c>
      <c r="Q61" s="104">
        <v>0</v>
      </c>
      <c r="R61" s="104"/>
      <c r="S61" s="104"/>
    </row>
    <row r="62" spans="2:19" ht="30.75" customHeight="1" x14ac:dyDescent="0.35">
      <c r="B62" s="61"/>
      <c r="C62" s="10">
        <v>4</v>
      </c>
      <c r="D62" s="101" t="s">
        <v>146</v>
      </c>
      <c r="E62" s="102"/>
      <c r="F62" s="102"/>
      <c r="G62" s="102"/>
      <c r="H62" s="102"/>
      <c r="I62" s="102"/>
      <c r="J62" s="11">
        <v>20</v>
      </c>
      <c r="K62" s="103">
        <v>0</v>
      </c>
      <c r="L62" s="103"/>
      <c r="M62" s="103"/>
      <c r="N62" s="103">
        <v>6</v>
      </c>
      <c r="O62" s="103"/>
      <c r="P62" s="45">
        <f t="shared" si="2"/>
        <v>6</v>
      </c>
      <c r="Q62" s="104">
        <v>0</v>
      </c>
      <c r="R62" s="104"/>
      <c r="S62" s="104"/>
    </row>
    <row r="63" spans="2:19" ht="30.75" customHeight="1" x14ac:dyDescent="0.35">
      <c r="B63" s="61"/>
      <c r="C63" s="10">
        <v>5</v>
      </c>
      <c r="D63" s="101" t="s">
        <v>147</v>
      </c>
      <c r="E63" s="102"/>
      <c r="F63" s="102"/>
      <c r="G63" s="102"/>
      <c r="H63" s="102"/>
      <c r="I63" s="102"/>
      <c r="J63" s="11">
        <v>5</v>
      </c>
      <c r="K63" s="103">
        <v>0.5</v>
      </c>
      <c r="L63" s="103"/>
      <c r="M63" s="103"/>
      <c r="N63" s="103">
        <v>1.5</v>
      </c>
      <c r="O63" s="103"/>
      <c r="P63" s="45">
        <f t="shared" si="2"/>
        <v>2</v>
      </c>
      <c r="Q63" s="104">
        <v>0</v>
      </c>
      <c r="R63" s="104"/>
      <c r="S63" s="104"/>
    </row>
    <row r="64" spans="2:19" ht="30.75" customHeight="1" x14ac:dyDescent="0.35">
      <c r="B64" s="61"/>
      <c r="C64" s="10"/>
      <c r="D64" s="102"/>
      <c r="E64" s="102"/>
      <c r="F64" s="102"/>
      <c r="G64" s="102"/>
      <c r="H64" s="102"/>
      <c r="I64" s="102"/>
      <c r="J64" s="11"/>
      <c r="K64" s="103"/>
      <c r="L64" s="103"/>
      <c r="M64" s="103"/>
      <c r="N64" s="103"/>
      <c r="O64" s="103"/>
      <c r="P64" s="45"/>
      <c r="Q64" s="104"/>
      <c r="R64" s="104"/>
      <c r="S64" s="104"/>
    </row>
    <row r="65" spans="2:19" ht="30.75" customHeight="1" x14ac:dyDescent="0.35">
      <c r="B65" s="61"/>
      <c r="C65" s="10"/>
      <c r="D65" s="102"/>
      <c r="E65" s="102"/>
      <c r="F65" s="102"/>
      <c r="G65" s="102"/>
      <c r="H65" s="102"/>
      <c r="I65" s="102"/>
      <c r="J65" s="11"/>
      <c r="K65" s="103"/>
      <c r="L65" s="103"/>
      <c r="M65" s="103"/>
      <c r="N65" s="103"/>
      <c r="O65" s="103"/>
      <c r="P65" s="45"/>
      <c r="Q65" s="104"/>
      <c r="R65" s="104"/>
      <c r="S65" s="104"/>
    </row>
    <row r="66" spans="2:19" ht="24" customHeight="1" x14ac:dyDescent="0.35">
      <c r="B66" s="61"/>
      <c r="C66" s="18"/>
      <c r="D66" s="18"/>
      <c r="E66" s="18"/>
      <c r="F66" s="18"/>
      <c r="G66" s="18"/>
      <c r="H66" s="18"/>
      <c r="I66" s="18"/>
      <c r="J66" s="105" t="s">
        <v>59</v>
      </c>
      <c r="K66" s="105"/>
      <c r="L66" s="105"/>
      <c r="M66" s="105"/>
      <c r="N66" s="105"/>
      <c r="O66" s="105"/>
      <c r="P66" s="45">
        <f>SUM(P59:P64)</f>
        <v>14</v>
      </c>
      <c r="Q66" s="106">
        <f t="shared" ref="Q66" si="3">SUM(Q59:Q64)</f>
        <v>2</v>
      </c>
      <c r="R66" s="106"/>
      <c r="S66" s="106"/>
    </row>
    <row r="67" spans="2:19" ht="24" customHeight="1" x14ac:dyDescent="0.35">
      <c r="B67" s="61"/>
      <c r="C67" s="18"/>
      <c r="D67" s="18"/>
      <c r="E67" s="18"/>
      <c r="F67" s="18"/>
      <c r="G67" s="18"/>
      <c r="H67" s="18"/>
      <c r="I67" s="18"/>
      <c r="J67" s="19"/>
      <c r="K67" s="19"/>
      <c r="L67" s="19"/>
      <c r="M67" s="19"/>
      <c r="N67" s="19"/>
      <c r="O67" s="19"/>
      <c r="P67" s="22"/>
    </row>
    <row r="68" spans="2:19" ht="24" customHeight="1" x14ac:dyDescent="0.35">
      <c r="B68" s="61"/>
      <c r="C68" s="107" t="s">
        <v>62</v>
      </c>
      <c r="D68" s="107"/>
      <c r="E68" s="107"/>
      <c r="F68" s="107"/>
      <c r="G68" s="107"/>
      <c r="H68" s="107"/>
      <c r="I68" s="107"/>
      <c r="J68" s="107" t="s">
        <v>61</v>
      </c>
      <c r="K68" s="108" t="s">
        <v>86</v>
      </c>
      <c r="L68" s="109"/>
      <c r="M68" s="109"/>
      <c r="N68" s="109"/>
      <c r="O68" s="110"/>
      <c r="P68" s="111" t="s">
        <v>54</v>
      </c>
      <c r="Q68" s="112" t="s">
        <v>118</v>
      </c>
      <c r="R68" s="112"/>
      <c r="S68" s="112"/>
    </row>
    <row r="69" spans="2:19" ht="24" customHeight="1" x14ac:dyDescent="0.35">
      <c r="B69" s="61"/>
      <c r="C69" s="107"/>
      <c r="D69" s="107"/>
      <c r="E69" s="107"/>
      <c r="F69" s="107"/>
      <c r="G69" s="107"/>
      <c r="H69" s="107"/>
      <c r="I69" s="107"/>
      <c r="J69" s="107"/>
      <c r="K69" s="108" t="s">
        <v>89</v>
      </c>
      <c r="L69" s="109"/>
      <c r="M69" s="110"/>
      <c r="N69" s="108" t="s">
        <v>87</v>
      </c>
      <c r="O69" s="110"/>
      <c r="P69" s="111"/>
      <c r="Q69" s="112"/>
      <c r="R69" s="112"/>
      <c r="S69" s="112"/>
    </row>
    <row r="70" spans="2:19" ht="30.75" customHeight="1" x14ac:dyDescent="0.35">
      <c r="B70" s="61"/>
      <c r="C70" s="10">
        <v>1</v>
      </c>
      <c r="D70" s="101" t="s">
        <v>148</v>
      </c>
      <c r="E70" s="102"/>
      <c r="F70" s="102"/>
      <c r="G70" s="102"/>
      <c r="H70" s="102"/>
      <c r="I70" s="102"/>
      <c r="J70" s="11">
        <v>40</v>
      </c>
      <c r="K70" s="103">
        <v>2.5</v>
      </c>
      <c r="L70" s="103"/>
      <c r="M70" s="103"/>
      <c r="N70" s="103">
        <v>7.5</v>
      </c>
      <c r="O70" s="103"/>
      <c r="P70" s="45">
        <f>SUM(K70:O70)</f>
        <v>10</v>
      </c>
      <c r="Q70" s="104">
        <v>0</v>
      </c>
      <c r="R70" s="104"/>
      <c r="S70" s="104"/>
    </row>
    <row r="71" spans="2:19" ht="24" customHeight="1" x14ac:dyDescent="0.35">
      <c r="B71" s="61"/>
      <c r="C71" s="18"/>
      <c r="D71" s="18"/>
      <c r="E71" s="18"/>
      <c r="F71" s="18"/>
      <c r="G71" s="18"/>
      <c r="H71" s="18"/>
      <c r="I71" s="18"/>
      <c r="J71" s="105" t="s">
        <v>59</v>
      </c>
      <c r="K71" s="105"/>
      <c r="L71" s="105"/>
      <c r="M71" s="105"/>
      <c r="N71" s="105"/>
      <c r="O71" s="105"/>
      <c r="P71" s="45">
        <f>SUM(P69:P70)</f>
        <v>10</v>
      </c>
      <c r="Q71" s="106">
        <f t="shared" ref="Q71" si="4">SUM(Q69:Q70)</f>
        <v>0</v>
      </c>
      <c r="R71" s="106"/>
      <c r="S71" s="106"/>
    </row>
    <row r="72" spans="2:19" ht="24" customHeight="1" x14ac:dyDescent="0.35">
      <c r="B72" s="61"/>
      <c r="C72" s="18"/>
      <c r="D72" s="18"/>
      <c r="E72" s="18"/>
      <c r="F72" s="18"/>
      <c r="G72" s="18"/>
      <c r="H72" s="18"/>
      <c r="I72" s="18"/>
      <c r="J72" s="60"/>
      <c r="K72" s="60"/>
      <c r="L72" s="60"/>
      <c r="M72" s="60"/>
      <c r="N72" s="60"/>
      <c r="O72" s="60"/>
      <c r="P72" s="64" t="s">
        <v>117</v>
      </c>
      <c r="Q72" s="69" t="s">
        <v>90</v>
      </c>
      <c r="R72" s="69" t="s">
        <v>71</v>
      </c>
      <c r="S72" s="69" t="s">
        <v>28</v>
      </c>
    </row>
    <row r="73" spans="2:19" ht="24" customHeight="1" x14ac:dyDescent="0.35">
      <c r="B73" s="61"/>
      <c r="C73" s="96" t="s">
        <v>63</v>
      </c>
      <c r="D73" s="96"/>
      <c r="E73" s="96"/>
      <c r="F73" s="96"/>
      <c r="G73" s="96"/>
      <c r="H73" s="96"/>
      <c r="I73" s="96"/>
      <c r="J73" s="96"/>
      <c r="K73" s="19"/>
      <c r="L73" s="19"/>
      <c r="M73" s="19"/>
      <c r="N73" s="19"/>
      <c r="O73" s="19"/>
      <c r="P73" s="65" t="s">
        <v>116</v>
      </c>
      <c r="Q73" s="66">
        <f>Q55</f>
        <v>14.4</v>
      </c>
      <c r="R73" s="67">
        <f>R55</f>
        <v>14.399999999999999</v>
      </c>
      <c r="S73" s="67">
        <f>S55+Q66+Q71</f>
        <v>7.1999999999999993</v>
      </c>
    </row>
    <row r="74" spans="2:19" ht="24" customHeight="1" thickBot="1" x14ac:dyDescent="0.4">
      <c r="B74" s="61"/>
      <c r="C74" s="96"/>
      <c r="D74" s="96"/>
      <c r="E74" s="96"/>
      <c r="F74" s="96"/>
      <c r="G74" s="96"/>
      <c r="H74" s="96"/>
      <c r="I74" s="96"/>
      <c r="J74" s="96"/>
      <c r="K74" s="19"/>
      <c r="L74" s="19"/>
      <c r="M74" s="19"/>
      <c r="N74" s="19"/>
      <c r="O74" s="19"/>
      <c r="P74" s="63"/>
      <c r="Q74" s="97">
        <f>Q73+R73+S73</f>
        <v>36</v>
      </c>
      <c r="R74" s="97"/>
      <c r="S74" s="97"/>
    </row>
    <row r="75" spans="2:19" ht="24" customHeight="1" thickBot="1" x14ac:dyDescent="0.4">
      <c r="B75" s="61"/>
      <c r="C75" s="96"/>
      <c r="D75" s="96"/>
      <c r="E75" s="96"/>
      <c r="F75" s="96"/>
      <c r="G75" s="96"/>
      <c r="H75" s="96"/>
      <c r="I75" s="96"/>
      <c r="J75" s="96"/>
      <c r="K75" s="23"/>
      <c r="M75" s="23"/>
      <c r="N75" s="68"/>
      <c r="O75" s="24"/>
      <c r="P75" s="25">
        <f>SUM(P55,Q55,R55,S55,P66,Q66,P71,Q71)</f>
        <v>120.00000000000001</v>
      </c>
    </row>
    <row r="76" spans="2:19" ht="24" customHeight="1" x14ac:dyDescent="0.35">
      <c r="B76" s="61"/>
      <c r="C76" s="98" t="s">
        <v>119</v>
      </c>
      <c r="D76" s="98"/>
      <c r="E76" s="98"/>
      <c r="F76" s="98"/>
      <c r="G76" s="98"/>
      <c r="H76" s="98"/>
      <c r="I76" s="98"/>
      <c r="J76" s="98"/>
      <c r="K76" s="98"/>
      <c r="L76" s="26"/>
      <c r="M76" s="26"/>
      <c r="N76" s="26"/>
      <c r="O76" s="27"/>
      <c r="P76" s="28">
        <f>IF(N75="√",(P75/80),(P75/40))</f>
        <v>3.0000000000000004</v>
      </c>
    </row>
    <row r="77" spans="2:19" ht="24" customHeight="1" x14ac:dyDescent="0.35">
      <c r="B77" s="62"/>
      <c r="C77" s="99" t="s">
        <v>64</v>
      </c>
      <c r="D77" s="99"/>
      <c r="E77" s="99"/>
      <c r="F77" s="99"/>
      <c r="G77" s="99"/>
      <c r="H77" s="99"/>
      <c r="I77" s="99"/>
      <c r="J77" s="26"/>
      <c r="K77" s="26"/>
      <c r="L77" s="26"/>
      <c r="M77" s="26"/>
      <c r="N77" s="26"/>
      <c r="O77" s="27"/>
      <c r="P77" s="29"/>
    </row>
    <row r="78" spans="2:19" ht="73.5" customHeight="1" x14ac:dyDescent="0.35">
      <c r="B78" s="30">
        <v>11</v>
      </c>
      <c r="C78" s="92" t="s">
        <v>65</v>
      </c>
      <c r="D78" s="92"/>
      <c r="E78" s="100"/>
      <c r="F78" s="100"/>
      <c r="G78" s="100"/>
      <c r="H78" s="100"/>
      <c r="I78" s="100"/>
      <c r="J78" s="100"/>
      <c r="K78" s="100"/>
      <c r="L78" s="100"/>
      <c r="M78" s="100"/>
      <c r="N78" s="100"/>
      <c r="O78" s="100"/>
      <c r="P78" s="100"/>
    </row>
    <row r="79" spans="2:19" s="31" customFormat="1" ht="79.5" customHeight="1" x14ac:dyDescent="0.35">
      <c r="B79" s="30">
        <v>12</v>
      </c>
      <c r="C79" s="92" t="s">
        <v>66</v>
      </c>
      <c r="D79" s="92"/>
      <c r="E79" s="92"/>
      <c r="F79" s="92"/>
      <c r="G79" s="92"/>
      <c r="H79" s="92"/>
      <c r="I79" s="93"/>
      <c r="J79" s="94"/>
      <c r="K79" s="94"/>
      <c r="L79" s="94"/>
      <c r="M79" s="94"/>
      <c r="N79" s="94"/>
      <c r="O79" s="94"/>
      <c r="P79" s="94"/>
    </row>
    <row r="80" spans="2:19" ht="126" customHeight="1" x14ac:dyDescent="0.35">
      <c r="B80" s="30">
        <v>13</v>
      </c>
      <c r="C80" s="95" t="s">
        <v>67</v>
      </c>
      <c r="D80" s="95"/>
      <c r="E80" s="95"/>
      <c r="F80" s="95"/>
      <c r="G80" s="95"/>
      <c r="H80" s="95"/>
      <c r="I80" s="93" t="s">
        <v>68</v>
      </c>
      <c r="J80" s="94"/>
      <c r="K80" s="94"/>
      <c r="L80" s="94"/>
      <c r="M80" s="94"/>
      <c r="N80" s="94"/>
      <c r="O80" s="94"/>
      <c r="P80" s="94"/>
    </row>
    <row r="81" ht="14.75" customHeight="1" x14ac:dyDescent="0.35"/>
    <row r="82" ht="14.75" customHeight="1" x14ac:dyDescent="0.35"/>
    <row r="83" ht="14.75" customHeight="1" x14ac:dyDescent="0.35"/>
    <row r="84" ht="14.75" customHeight="1" x14ac:dyDescent="0.35"/>
    <row r="85" ht="14.75" customHeight="1" x14ac:dyDescent="0.35"/>
    <row r="86" ht="14.75" customHeight="1" x14ac:dyDescent="0.35"/>
  </sheetData>
  <sheetProtection formatCells="0" formatColumns="0" formatRows="0" insertColumns="0" insertRows="0" insertHyperlinks="0" deleteColumns="0" deleteRows="0" selectLockedCells="1" sort="0" autoFilter="0" pivotTables="0"/>
  <mergeCells count="114">
    <mergeCell ref="Q39:Q40"/>
    <mergeCell ref="R39:R40"/>
    <mergeCell ref="C79:H79"/>
    <mergeCell ref="I79:P79"/>
    <mergeCell ref="D65:I65"/>
    <mergeCell ref="K65:M65"/>
    <mergeCell ref="N65:O65"/>
    <mergeCell ref="D62:I62"/>
    <mergeCell ref="K62:M62"/>
    <mergeCell ref="N62:O62"/>
    <mergeCell ref="D63:I63"/>
    <mergeCell ref="K63:M63"/>
    <mergeCell ref="N63:O63"/>
    <mergeCell ref="D60:I60"/>
    <mergeCell ref="Q74:S74"/>
    <mergeCell ref="C78:D78"/>
    <mergeCell ref="E78:P78"/>
    <mergeCell ref="D70:I70"/>
    <mergeCell ref="K70:M70"/>
    <mergeCell ref="N70:O70"/>
    <mergeCell ref="J71:O71"/>
    <mergeCell ref="Q70:S70"/>
    <mergeCell ref="Q66:S66"/>
    <mergeCell ref="Q60:S60"/>
    <mergeCell ref="Q61:S61"/>
    <mergeCell ref="Q62:S62"/>
    <mergeCell ref="Q63:S63"/>
    <mergeCell ref="Q64:S64"/>
    <mergeCell ref="C52:I52"/>
    <mergeCell ref="C80:H80"/>
    <mergeCell ref="I80:P80"/>
    <mergeCell ref="J57:J58"/>
    <mergeCell ref="P57:P58"/>
    <mergeCell ref="Q59:S59"/>
    <mergeCell ref="K57:O57"/>
    <mergeCell ref="J66:O66"/>
    <mergeCell ref="C68:I69"/>
    <mergeCell ref="J68:J69"/>
    <mergeCell ref="P68:P69"/>
    <mergeCell ref="K68:O68"/>
    <mergeCell ref="K69:M69"/>
    <mergeCell ref="N69:O69"/>
    <mergeCell ref="C77:I77"/>
    <mergeCell ref="D64:I64"/>
    <mergeCell ref="K64:M64"/>
    <mergeCell ref="N64:O64"/>
    <mergeCell ref="J33:P33"/>
    <mergeCell ref="J34:P34"/>
    <mergeCell ref="J35:P35"/>
    <mergeCell ref="D17:P17"/>
    <mergeCell ref="D18:P18"/>
    <mergeCell ref="C41:I41"/>
    <mergeCell ref="C42:I42"/>
    <mergeCell ref="C43:I43"/>
    <mergeCell ref="C36:P37"/>
    <mergeCell ref="C38:I40"/>
    <mergeCell ref="J38:J40"/>
    <mergeCell ref="K39:N39"/>
    <mergeCell ref="O39:O40"/>
    <mergeCell ref="K38:P38"/>
    <mergeCell ref="P39:P40"/>
    <mergeCell ref="K58:M58"/>
    <mergeCell ref="N58:O58"/>
    <mergeCell ref="C19:P20"/>
    <mergeCell ref="C21:C22"/>
    <mergeCell ref="C73:J75"/>
    <mergeCell ref="D21:N21"/>
    <mergeCell ref="O21:O22"/>
    <mergeCell ref="P21:P22"/>
    <mergeCell ref="C29:P29"/>
    <mergeCell ref="C30:P30"/>
    <mergeCell ref="Q71:S71"/>
    <mergeCell ref="C76:K76"/>
    <mergeCell ref="Q68:S69"/>
    <mergeCell ref="C46:I46"/>
    <mergeCell ref="C51:I51"/>
    <mergeCell ref="K60:M60"/>
    <mergeCell ref="N60:O60"/>
    <mergeCell ref="D61:I61"/>
    <mergeCell ref="K61:M61"/>
    <mergeCell ref="N61:O61"/>
    <mergeCell ref="D59:I59"/>
    <mergeCell ref="K59:M59"/>
    <mergeCell ref="N59:O59"/>
    <mergeCell ref="Q65:S65"/>
    <mergeCell ref="C53:I53"/>
    <mergeCell ref="C54:I54"/>
    <mergeCell ref="C55:I55"/>
    <mergeCell ref="J55:O55"/>
    <mergeCell ref="C57:I58"/>
    <mergeCell ref="B4:B5"/>
    <mergeCell ref="D4:P4"/>
    <mergeCell ref="D5:P5"/>
    <mergeCell ref="B6:B8"/>
    <mergeCell ref="C6:C8"/>
    <mergeCell ref="D6:P8"/>
    <mergeCell ref="S39:S40"/>
    <mergeCell ref="Q38:S38"/>
    <mergeCell ref="Q57:S58"/>
    <mergeCell ref="D9:P9"/>
    <mergeCell ref="D10:G10"/>
    <mergeCell ref="K10:P10"/>
    <mergeCell ref="D11:P11"/>
    <mergeCell ref="D12:P12"/>
    <mergeCell ref="B13:B18"/>
    <mergeCell ref="C13:P13"/>
    <mergeCell ref="D14:P14"/>
    <mergeCell ref="D15:P15"/>
    <mergeCell ref="D16:P16"/>
    <mergeCell ref="B31:B35"/>
    <mergeCell ref="C31:H35"/>
    <mergeCell ref="J31:P31"/>
    <mergeCell ref="J32:P32"/>
    <mergeCell ref="B19:B30"/>
  </mergeCells>
  <phoneticPr fontId="21" type="noConversion"/>
  <pageMargins left="0.25" right="0.25" top="0.75" bottom="0.75" header="0.3" footer="0.3"/>
  <pageSetup paperSize="9" scale="54"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C8B67-AC18-49B6-88F8-73B039E45DFE}">
  <dimension ref="A1:S24"/>
  <sheetViews>
    <sheetView zoomScaleNormal="100" workbookViewId="0">
      <selection activeCell="J14" sqref="J14"/>
    </sheetView>
  </sheetViews>
  <sheetFormatPr defaultColWidth="10.6640625" defaultRowHeight="15.5" x14ac:dyDescent="0.35"/>
  <cols>
    <col min="1" max="1" width="4.5" customWidth="1"/>
    <col min="2" max="2" width="21" customWidth="1"/>
    <col min="3" max="3" width="25.5" customWidth="1"/>
    <col min="4" max="4" width="38.1640625" hidden="1" customWidth="1"/>
    <col min="5" max="5" width="33.83203125" customWidth="1"/>
    <col min="7" max="7" width="15.6640625" customWidth="1"/>
  </cols>
  <sheetData>
    <row r="1" spans="1:19" ht="17" customHeight="1" x14ac:dyDescent="0.35">
      <c r="A1" s="34" t="s">
        <v>74</v>
      </c>
      <c r="C1" s="34"/>
      <c r="D1" s="34"/>
      <c r="E1" s="34"/>
      <c r="F1" s="32"/>
    </row>
    <row r="2" spans="1:19" ht="17" customHeight="1" x14ac:dyDescent="0.35">
      <c r="A2" s="33"/>
      <c r="B2" s="34"/>
      <c r="C2" s="34"/>
      <c r="D2" s="34"/>
      <c r="E2" s="34"/>
      <c r="F2" s="32"/>
    </row>
    <row r="3" spans="1:19" ht="17" customHeight="1" x14ac:dyDescent="0.35">
      <c r="A3" s="144" t="s">
        <v>77</v>
      </c>
      <c r="B3" s="144"/>
      <c r="C3" s="34" t="s">
        <v>120</v>
      </c>
      <c r="D3" s="34"/>
      <c r="E3" s="34"/>
      <c r="F3" s="32"/>
    </row>
    <row r="4" spans="1:19" ht="17" customHeight="1" x14ac:dyDescent="0.35">
      <c r="A4" s="144" t="s">
        <v>78</v>
      </c>
      <c r="B4" s="144"/>
      <c r="C4" s="34" t="s">
        <v>121</v>
      </c>
      <c r="D4" s="34"/>
      <c r="E4" s="34"/>
      <c r="F4" s="32"/>
    </row>
    <row r="5" spans="1:19" ht="17" customHeight="1" x14ac:dyDescent="0.35">
      <c r="A5" s="144" t="s">
        <v>97</v>
      </c>
      <c r="B5" s="144"/>
      <c r="C5" s="41">
        <v>120</v>
      </c>
      <c r="D5" s="34"/>
      <c r="E5" s="34"/>
      <c r="F5" s="32"/>
    </row>
    <row r="6" spans="1:19" ht="17" customHeight="1" x14ac:dyDescent="0.35">
      <c r="A6" s="144" t="s">
        <v>85</v>
      </c>
      <c r="B6" s="144"/>
      <c r="C6" s="42">
        <v>0.3</v>
      </c>
      <c r="D6" s="34"/>
      <c r="E6" s="34"/>
      <c r="F6" s="32"/>
    </row>
    <row r="7" spans="1:19" ht="17" customHeight="1" x14ac:dyDescent="0.35">
      <c r="A7" s="144" t="s">
        <v>98</v>
      </c>
      <c r="B7" s="144"/>
      <c r="C7" s="58">
        <f>C5*C6</f>
        <v>36</v>
      </c>
      <c r="D7" s="34"/>
      <c r="E7" s="34"/>
      <c r="F7" s="32"/>
    </row>
    <row r="8" spans="1:19" ht="18" x14ac:dyDescent="0.4">
      <c r="A8" s="33"/>
      <c r="B8" s="33"/>
      <c r="C8" s="33"/>
      <c r="D8" s="33"/>
      <c r="E8" s="33"/>
      <c r="G8" s="57" t="s">
        <v>90</v>
      </c>
      <c r="H8" s="46"/>
      <c r="I8" s="46"/>
      <c r="J8" s="46"/>
      <c r="K8" s="46"/>
      <c r="L8" s="46"/>
      <c r="M8" s="46"/>
      <c r="N8" s="46"/>
      <c r="O8" s="57" t="s">
        <v>28</v>
      </c>
      <c r="P8" s="46"/>
      <c r="Q8" s="46"/>
      <c r="R8" s="46"/>
      <c r="S8" s="46"/>
    </row>
    <row r="9" spans="1:19" ht="34" customHeight="1" x14ac:dyDescent="0.35">
      <c r="A9" s="147">
        <v>1</v>
      </c>
      <c r="B9" s="38" t="s">
        <v>81</v>
      </c>
      <c r="C9" s="39" t="s">
        <v>83</v>
      </c>
      <c r="D9" s="39" t="s">
        <v>82</v>
      </c>
      <c r="E9" s="39" t="s">
        <v>79</v>
      </c>
      <c r="G9" s="54" t="s">
        <v>94</v>
      </c>
      <c r="H9" s="172" t="s">
        <v>95</v>
      </c>
      <c r="I9" s="173"/>
      <c r="J9" s="173"/>
      <c r="K9" s="174"/>
      <c r="L9" s="177" t="s">
        <v>100</v>
      </c>
      <c r="M9" s="168" t="s">
        <v>101</v>
      </c>
      <c r="N9" s="46"/>
      <c r="O9" s="171" t="s">
        <v>94</v>
      </c>
      <c r="P9" s="171"/>
      <c r="Q9" s="171" t="s">
        <v>95</v>
      </c>
      <c r="R9" s="171"/>
      <c r="S9" s="168" t="s">
        <v>101</v>
      </c>
    </row>
    <row r="10" spans="1:19" ht="34" customHeight="1" x14ac:dyDescent="0.35">
      <c r="A10" s="148"/>
      <c r="B10" s="156">
        <v>0.4</v>
      </c>
      <c r="C10" s="160">
        <f>C7*B10</f>
        <v>14.4</v>
      </c>
      <c r="D10" s="163" t="s">
        <v>75</v>
      </c>
      <c r="E10" s="163" t="s">
        <v>156</v>
      </c>
      <c r="G10" s="159" t="s">
        <v>99</v>
      </c>
      <c r="H10" s="175" t="s">
        <v>96</v>
      </c>
      <c r="I10" s="47" t="s">
        <v>99</v>
      </c>
      <c r="J10" s="175" t="s">
        <v>91</v>
      </c>
      <c r="K10" s="47" t="s">
        <v>99</v>
      </c>
      <c r="L10" s="177"/>
      <c r="M10" s="169"/>
      <c r="N10" s="46"/>
      <c r="O10" s="171"/>
      <c r="P10" s="171"/>
      <c r="Q10" s="171"/>
      <c r="R10" s="171"/>
      <c r="S10" s="169"/>
    </row>
    <row r="11" spans="1:19" ht="21" customHeight="1" x14ac:dyDescent="0.35">
      <c r="A11" s="148"/>
      <c r="B11" s="157"/>
      <c r="C11" s="161"/>
      <c r="D11" s="166"/>
      <c r="E11" s="164"/>
      <c r="G11" s="159"/>
      <c r="H11" s="176"/>
      <c r="I11" s="48" t="s">
        <v>92</v>
      </c>
      <c r="J11" s="176"/>
      <c r="K11" s="48" t="s">
        <v>93</v>
      </c>
      <c r="L11" s="177"/>
      <c r="M11" s="170"/>
      <c r="N11" s="46"/>
      <c r="O11" s="55" t="s">
        <v>99</v>
      </c>
      <c r="P11" s="56" t="s">
        <v>100</v>
      </c>
      <c r="Q11" s="55" t="s">
        <v>99</v>
      </c>
      <c r="R11" s="56" t="s">
        <v>100</v>
      </c>
      <c r="S11" s="170"/>
    </row>
    <row r="12" spans="1:19" ht="32" customHeight="1" x14ac:dyDescent="0.35">
      <c r="A12" s="148"/>
      <c r="B12" s="157"/>
      <c r="C12" s="161"/>
      <c r="D12" s="167" t="s">
        <v>76</v>
      </c>
      <c r="E12" s="164"/>
      <c r="G12" s="49"/>
      <c r="H12" s="50">
        <v>10.5</v>
      </c>
      <c r="I12" s="51">
        <f>IFERROR(H12*5/60,"")</f>
        <v>0.875</v>
      </c>
      <c r="J12" s="49">
        <v>4</v>
      </c>
      <c r="K12" s="51">
        <f>IFERROR(J12*5/60,"")</f>
        <v>0.33333333333333331</v>
      </c>
      <c r="L12" s="52">
        <f>G12*2+I12+K12</f>
        <v>1.2083333333333333</v>
      </c>
      <c r="M12" s="53">
        <f>G12+I12+K12+L12</f>
        <v>2.4166666666666665</v>
      </c>
      <c r="N12" s="46"/>
      <c r="O12" s="53"/>
      <c r="P12" s="53"/>
      <c r="Q12" s="53">
        <v>0.6</v>
      </c>
      <c r="R12" s="53">
        <v>0.5</v>
      </c>
      <c r="S12" s="53">
        <f>O12+P12+Q12+R12</f>
        <v>1.1000000000000001</v>
      </c>
    </row>
    <row r="13" spans="1:19" ht="34" customHeight="1" x14ac:dyDescent="0.35">
      <c r="A13" s="149"/>
      <c r="B13" s="158"/>
      <c r="C13" s="162"/>
      <c r="D13" s="165"/>
      <c r="E13" s="165"/>
      <c r="G13" s="49">
        <v>0.5</v>
      </c>
      <c r="H13" s="50">
        <v>5.5</v>
      </c>
      <c r="I13" s="51">
        <f t="shared" ref="I13:I16" si="0">IFERROR(H13*5/60,"")</f>
        <v>0.45833333333333331</v>
      </c>
      <c r="J13" s="49"/>
      <c r="K13" s="51">
        <f t="shared" ref="K13:K16" si="1">IFERROR(J13*5/60,"")</f>
        <v>0</v>
      </c>
      <c r="L13" s="52">
        <f t="shared" ref="L13:L16" si="2">G13*2+I13+K13</f>
        <v>1.4583333333333333</v>
      </c>
      <c r="M13" s="53">
        <f t="shared" ref="M13:M16" si="3">G13+I13+K13+L13</f>
        <v>2.4166666666666665</v>
      </c>
      <c r="N13" s="46"/>
      <c r="O13" s="53">
        <v>0.5</v>
      </c>
      <c r="P13" s="53">
        <v>0.5</v>
      </c>
      <c r="Q13" s="53"/>
      <c r="R13" s="53"/>
      <c r="S13" s="53">
        <f t="shared" ref="S13:S16" si="4">O13+P13+Q13+R13</f>
        <v>1</v>
      </c>
    </row>
    <row r="14" spans="1:19" ht="34" customHeight="1" x14ac:dyDescent="0.35">
      <c r="A14" s="150">
        <v>2</v>
      </c>
      <c r="B14" s="37" t="s">
        <v>80</v>
      </c>
      <c r="C14" s="40" t="s">
        <v>83</v>
      </c>
      <c r="D14" s="40" t="s">
        <v>72</v>
      </c>
      <c r="E14" s="40" t="s">
        <v>79</v>
      </c>
      <c r="G14" s="49"/>
      <c r="H14" s="50"/>
      <c r="I14" s="51">
        <f t="shared" si="0"/>
        <v>0</v>
      </c>
      <c r="J14" s="49"/>
      <c r="K14" s="51">
        <f t="shared" si="1"/>
        <v>0</v>
      </c>
      <c r="L14" s="52">
        <f t="shared" si="2"/>
        <v>0</v>
      </c>
      <c r="M14" s="53">
        <f t="shared" si="3"/>
        <v>0</v>
      </c>
      <c r="N14" s="46"/>
      <c r="O14" s="53">
        <v>0.5</v>
      </c>
      <c r="P14" s="53">
        <v>1.5</v>
      </c>
      <c r="Q14" s="53"/>
      <c r="R14" s="53"/>
      <c r="S14" s="53">
        <f t="shared" si="4"/>
        <v>2</v>
      </c>
    </row>
    <row r="15" spans="1:19" ht="32" customHeight="1" x14ac:dyDescent="0.35">
      <c r="A15" s="151"/>
      <c r="B15" s="156">
        <v>0.4</v>
      </c>
      <c r="C15" s="179">
        <f>C7*B15</f>
        <v>14.4</v>
      </c>
      <c r="D15" s="163" t="s">
        <v>75</v>
      </c>
      <c r="E15" s="163" t="s">
        <v>158</v>
      </c>
      <c r="G15" s="49"/>
      <c r="H15" s="50"/>
      <c r="I15" s="51">
        <f t="shared" si="0"/>
        <v>0</v>
      </c>
      <c r="J15" s="49"/>
      <c r="K15" s="51">
        <f t="shared" si="1"/>
        <v>0</v>
      </c>
      <c r="L15" s="52">
        <f t="shared" si="2"/>
        <v>0</v>
      </c>
      <c r="M15" s="53">
        <f t="shared" si="3"/>
        <v>0</v>
      </c>
      <c r="N15" s="46"/>
      <c r="O15" s="53"/>
      <c r="P15" s="53"/>
      <c r="Q15" s="53"/>
      <c r="R15" s="53"/>
      <c r="S15" s="53">
        <f t="shared" si="4"/>
        <v>0</v>
      </c>
    </row>
    <row r="16" spans="1:19" ht="43" customHeight="1" x14ac:dyDescent="0.35">
      <c r="A16" s="151"/>
      <c r="B16" s="157"/>
      <c r="C16" s="180"/>
      <c r="D16" s="166"/>
      <c r="E16" s="164"/>
      <c r="G16" s="49"/>
      <c r="H16" s="50"/>
      <c r="I16" s="51">
        <f t="shared" si="0"/>
        <v>0</v>
      </c>
      <c r="J16" s="49"/>
      <c r="K16" s="51">
        <f t="shared" si="1"/>
        <v>0</v>
      </c>
      <c r="L16" s="52">
        <f t="shared" si="2"/>
        <v>0</v>
      </c>
      <c r="M16" s="53">
        <f t="shared" si="3"/>
        <v>0</v>
      </c>
      <c r="O16" s="53"/>
      <c r="P16" s="53"/>
      <c r="Q16" s="53"/>
      <c r="R16" s="53"/>
      <c r="S16" s="53">
        <f t="shared" si="4"/>
        <v>0</v>
      </c>
    </row>
    <row r="17" spans="1:19" ht="32" customHeight="1" x14ac:dyDescent="0.4">
      <c r="A17" s="151"/>
      <c r="B17" s="157"/>
      <c r="C17" s="180"/>
      <c r="D17" s="167" t="s">
        <v>76</v>
      </c>
      <c r="E17" s="164"/>
      <c r="G17" s="57"/>
      <c r="M17" s="71">
        <f>SUM(M12:M16)</f>
        <v>4.833333333333333</v>
      </c>
      <c r="S17" s="71">
        <f>SUM(S12:S16)</f>
        <v>4.0999999999999996</v>
      </c>
    </row>
    <row r="18" spans="1:19" ht="41" customHeight="1" x14ac:dyDescent="0.35">
      <c r="A18" s="152"/>
      <c r="B18" s="158"/>
      <c r="C18" s="181"/>
      <c r="D18" s="165"/>
      <c r="E18" s="165"/>
    </row>
    <row r="19" spans="1:19" x14ac:dyDescent="0.35">
      <c r="A19" s="153">
        <v>3</v>
      </c>
      <c r="B19" s="35" t="s">
        <v>73</v>
      </c>
      <c r="C19" s="35" t="s">
        <v>83</v>
      </c>
      <c r="D19" s="35" t="s">
        <v>72</v>
      </c>
      <c r="E19" s="35" t="s">
        <v>79</v>
      </c>
    </row>
    <row r="20" spans="1:19" ht="16" customHeight="1" x14ac:dyDescent="0.35">
      <c r="A20" s="154"/>
      <c r="B20" s="156">
        <v>0.2</v>
      </c>
      <c r="C20" s="179">
        <f>C7*B20</f>
        <v>7.2</v>
      </c>
      <c r="D20" s="163" t="s">
        <v>75</v>
      </c>
      <c r="E20" s="163" t="s">
        <v>157</v>
      </c>
    </row>
    <row r="21" spans="1:19" ht="44" customHeight="1" x14ac:dyDescent="0.35">
      <c r="A21" s="154"/>
      <c r="B21" s="157"/>
      <c r="C21" s="180"/>
      <c r="D21" s="166"/>
      <c r="E21" s="164"/>
    </row>
    <row r="22" spans="1:19" ht="32" customHeight="1" x14ac:dyDescent="0.35">
      <c r="A22" s="154"/>
      <c r="B22" s="157"/>
      <c r="C22" s="180"/>
      <c r="D22" s="167" t="s">
        <v>76</v>
      </c>
      <c r="E22" s="164"/>
    </row>
    <row r="23" spans="1:19" ht="51" customHeight="1" x14ac:dyDescent="0.35">
      <c r="A23" s="155"/>
      <c r="B23" s="158"/>
      <c r="C23" s="181"/>
      <c r="D23" s="165"/>
      <c r="E23" s="165"/>
    </row>
    <row r="24" spans="1:19" ht="16" customHeight="1" x14ac:dyDescent="0.35">
      <c r="A24" s="145" t="s">
        <v>84</v>
      </c>
      <c r="B24" s="146"/>
      <c r="C24" s="59">
        <f>SUM(C10,C15,C20)</f>
        <v>36</v>
      </c>
      <c r="D24" s="36"/>
      <c r="E24" s="36"/>
    </row>
  </sheetData>
  <mergeCells count="33">
    <mergeCell ref="O9:P10"/>
    <mergeCell ref="Q9:R10"/>
    <mergeCell ref="S9:S11"/>
    <mergeCell ref="A3:B3"/>
    <mergeCell ref="A4:B4"/>
    <mergeCell ref="A5:B5"/>
    <mergeCell ref="A6:B6"/>
    <mergeCell ref="A7:B7"/>
    <mergeCell ref="A9:A13"/>
    <mergeCell ref="B10:B13"/>
    <mergeCell ref="J10:J11"/>
    <mergeCell ref="D12:D13"/>
    <mergeCell ref="H9:K9"/>
    <mergeCell ref="L9:L11"/>
    <mergeCell ref="M9:M11"/>
    <mergeCell ref="C10:C13"/>
    <mergeCell ref="D10:D11"/>
    <mergeCell ref="E10:E13"/>
    <mergeCell ref="G10:G11"/>
    <mergeCell ref="H10:H11"/>
    <mergeCell ref="E20:E23"/>
    <mergeCell ref="D22:D23"/>
    <mergeCell ref="A14:A18"/>
    <mergeCell ref="B15:B18"/>
    <mergeCell ref="C15:C18"/>
    <mergeCell ref="D15:D16"/>
    <mergeCell ref="E15:E18"/>
    <mergeCell ref="D17:D18"/>
    <mergeCell ref="A24:B24"/>
    <mergeCell ref="A19:A23"/>
    <mergeCell ref="B20:B23"/>
    <mergeCell ref="C20:C23"/>
    <mergeCell ref="D20:D21"/>
  </mergeCells>
  <pageMargins left="0.7" right="0.7" top="0.75" bottom="0.75" header="0.3" footer="0.3"/>
  <pageSetup paperSize="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DCI PTG</vt:lpstr>
      <vt:lpstr>PTG WORKSHEET</vt:lpstr>
      <vt:lpstr>Example DCI PTG</vt:lpstr>
      <vt:lpstr>Example PTG WORKSHEET</vt:lpstr>
      <vt:lpstr>'DCI PTG'!Print_Area</vt:lpstr>
      <vt:lpstr>'Example DCI PTG'!Print_Area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Wan Anwar Fahmi Wan Mohamad</cp:lastModifiedBy>
  <dcterms:created xsi:type="dcterms:W3CDTF">2023-02-27T02:03:50Z</dcterms:created>
  <dcterms:modified xsi:type="dcterms:W3CDTF">2023-03-06T08:59:55Z</dcterms:modified>
</cp:coreProperties>
</file>