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My Drive\CoMAE-i\01 Pembangunan akademik\Rumusan Perubahan Semakan Kurikulum\Version 2024\Kertas Cadangan JKPAU\"/>
    </mc:Choice>
  </mc:AlternateContent>
  <xr:revisionPtr revIDLastSave="0" documentId="13_ncr:1_{0BC34945-FFE5-46BA-ABE1-71BAEF04FAB7}" xr6:coauthVersionLast="47" xr6:coauthVersionMax="47" xr10:uidLastSave="{00000000-0000-0000-0000-000000000000}"/>
  <bookViews>
    <workbookView xWindow="-120" yWindow="-120" windowWidth="24240" windowHeight="13140" xr2:uid="{00000000-000D-0000-FFFF-FFFF00000000}"/>
  </bookViews>
  <sheets>
    <sheet name="Perubahan Maklumat" sheetId="3" r:id="rId1"/>
    <sheet name="Penerangan % Perubahan" sheetId="9" r:id="rId2"/>
    <sheet name="Pengiraan % Perubahan" sheetId="8" r:id="rId3"/>
    <sheet name="Perubahan DCI" sheetId="7" r:id="rId4"/>
    <sheet name="Tindakan Fakulti" sheetId="4" r:id="rId5"/>
    <sheet name="Hirarki" sheetId="6" r:id="rId6"/>
  </sheets>
  <definedNames>
    <definedName name="_xlnm.Print_Area" localSheetId="2">'Pengiraan % Perubahan'!$A:$U</definedName>
    <definedName name="_xlnm.Print_Area" localSheetId="0">'Perubahan Maklumat'!$B$1:$H$41</definedName>
    <definedName name="_xlnm.Print_Titles" localSheetId="2">'Pengiraan % Perubahan'!$2:$4</definedName>
    <definedName name="_xlnm.Print_Titles" localSheetId="3">'Perubahan DCI'!$2:$2</definedName>
    <definedName name="_xlnm.Print_Titles" localSheetId="0">'Perubahan Maklumat'!$13:$13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iaAGEijnFmSLTPmOOel1J17J/JTg=="/>
    </ext>
  </extLst>
</workbook>
</file>

<file path=xl/calcChain.xml><?xml version="1.0" encoding="utf-8"?>
<calcChain xmlns="http://schemas.openxmlformats.org/spreadsheetml/2006/main">
  <c r="X52" i="8" l="1"/>
  <c r="X53" i="8"/>
  <c r="Y73" i="8"/>
  <c r="Z73" i="8"/>
  <c r="X73" i="8" s="1"/>
  <c r="Y74" i="8"/>
  <c r="Z74" i="8"/>
  <c r="X74" i="8" s="1"/>
  <c r="X75" i="8"/>
  <c r="Y75" i="8"/>
  <c r="Z75" i="8"/>
  <c r="Y76" i="8"/>
  <c r="Z76" i="8"/>
  <c r="X76" i="8" s="1"/>
  <c r="Y77" i="8"/>
  <c r="Z77" i="8"/>
  <c r="X77" i="8" s="1"/>
  <c r="X78" i="8"/>
  <c r="Y78" i="8"/>
  <c r="Z78" i="8"/>
  <c r="X79" i="8"/>
  <c r="Y79" i="8"/>
  <c r="Z79" i="8"/>
  <c r="Y80" i="8"/>
  <c r="Z80" i="8"/>
  <c r="X80" i="8" s="1"/>
  <c r="Y81" i="8"/>
  <c r="Z81" i="8"/>
  <c r="X81" i="8" s="1"/>
  <c r="X82" i="8"/>
  <c r="Y82" i="8"/>
  <c r="Z82" i="8"/>
  <c r="X83" i="8"/>
  <c r="Y83" i="8"/>
  <c r="Z83" i="8"/>
  <c r="Y84" i="8"/>
  <c r="Z84" i="8"/>
  <c r="X84" i="8" s="1"/>
  <c r="Y85" i="8"/>
  <c r="Z85" i="8"/>
  <c r="X85" i="8" s="1"/>
  <c r="Y95" i="8"/>
  <c r="Z95" i="8"/>
  <c r="X95" i="8" s="1"/>
  <c r="Y36" i="8"/>
  <c r="Z36" i="8"/>
  <c r="X36" i="8" s="1"/>
  <c r="T36" i="8" s="1"/>
  <c r="X37" i="8"/>
  <c r="T37" i="8" s="1"/>
  <c r="Y37" i="8"/>
  <c r="Z37" i="8"/>
  <c r="X38" i="8"/>
  <c r="Y38" i="8"/>
  <c r="T38" i="8" s="1"/>
  <c r="Z38" i="8"/>
  <c r="Y39" i="8"/>
  <c r="Z39" i="8"/>
  <c r="X39" i="8" s="1"/>
  <c r="T39" i="8" s="1"/>
  <c r="Y40" i="8"/>
  <c r="Z40" i="8"/>
  <c r="X40" i="8" s="1"/>
  <c r="T40" i="8" s="1"/>
  <c r="X41" i="8"/>
  <c r="T41" i="8" s="1"/>
  <c r="Y41" i="8"/>
  <c r="Z41" i="8"/>
  <c r="X42" i="8"/>
  <c r="Y42" i="8"/>
  <c r="T42" i="8" s="1"/>
  <c r="Z42" i="8"/>
  <c r="Y43" i="8"/>
  <c r="Z43" i="8"/>
  <c r="X43" i="8" s="1"/>
  <c r="T43" i="8" s="1"/>
  <c r="Y44" i="8"/>
  <c r="Z44" i="8"/>
  <c r="X44" i="8" s="1"/>
  <c r="T44" i="8" s="1"/>
  <c r="X45" i="8"/>
  <c r="T45" i="8" s="1"/>
  <c r="Y45" i="8"/>
  <c r="Z45" i="8"/>
  <c r="X46" i="8"/>
  <c r="Y46" i="8"/>
  <c r="T46" i="8" s="1"/>
  <c r="Z46" i="8"/>
  <c r="Y47" i="8"/>
  <c r="Z47" i="8"/>
  <c r="X47" i="8" s="1"/>
  <c r="T47" i="8" s="1"/>
  <c r="Y48" i="8"/>
  <c r="Z48" i="8"/>
  <c r="X48" i="8" s="1"/>
  <c r="T48" i="8" s="1"/>
  <c r="X49" i="8"/>
  <c r="T49" i="8" s="1"/>
  <c r="Y49" i="8"/>
  <c r="Z49" i="8"/>
  <c r="X50" i="8"/>
  <c r="Y50" i="8"/>
  <c r="T50" i="8" s="1"/>
  <c r="Z50" i="8"/>
  <c r="Y51" i="8"/>
  <c r="Z51" i="8"/>
  <c r="X51" i="8" s="1"/>
  <c r="T51" i="8" s="1"/>
  <c r="Y12" i="8" l="1"/>
  <c r="I106" i="8" l="1"/>
  <c r="E106" i="8"/>
  <c r="G104" i="8"/>
  <c r="C104" i="8"/>
  <c r="G103" i="8"/>
  <c r="C103" i="8"/>
  <c r="Y99" i="8"/>
  <c r="Y98" i="8"/>
  <c r="I98" i="8"/>
  <c r="E98" i="8"/>
  <c r="E105" i="8" s="1"/>
  <c r="Y97" i="8"/>
  <c r="Y96" i="8"/>
  <c r="Y94" i="8"/>
  <c r="Y93" i="8"/>
  <c r="Y92" i="8"/>
  <c r="Y91" i="8"/>
  <c r="Y90" i="8"/>
  <c r="Y89" i="8"/>
  <c r="Y88" i="8"/>
  <c r="Y87" i="8"/>
  <c r="Y86" i="8"/>
  <c r="Y72" i="8"/>
  <c r="Y71" i="8"/>
  <c r="Y70" i="8"/>
  <c r="Y69" i="8"/>
  <c r="Y68" i="8"/>
  <c r="Y67" i="8"/>
  <c r="I67" i="8"/>
  <c r="I104" i="8" s="1"/>
  <c r="E67" i="8"/>
  <c r="E104" i="8" s="1"/>
  <c r="Y66" i="8"/>
  <c r="Y65" i="8"/>
  <c r="Y64" i="8"/>
  <c r="Y63" i="8"/>
  <c r="Y62" i="8"/>
  <c r="Y61" i="8"/>
  <c r="Y59" i="8"/>
  <c r="Y54" i="8"/>
  <c r="Y52" i="8"/>
  <c r="Y30" i="8"/>
  <c r="Y29" i="8"/>
  <c r="Y28" i="8"/>
  <c r="Y27" i="8"/>
  <c r="Y26" i="8"/>
  <c r="Y25" i="8"/>
  <c r="Y24" i="8"/>
  <c r="Y21" i="8"/>
  <c r="Y19" i="8"/>
  <c r="Y16" i="8"/>
  <c r="I16" i="8"/>
  <c r="I103" i="8" s="1"/>
  <c r="E16" i="8"/>
  <c r="Y15" i="8"/>
  <c r="Y14" i="8"/>
  <c r="Y13" i="8"/>
  <c r="Y11" i="8"/>
  <c r="Y10" i="8"/>
  <c r="Y9" i="8"/>
  <c r="Y8" i="8"/>
  <c r="Y7" i="8"/>
  <c r="Y6" i="8"/>
  <c r="Y5" i="8"/>
  <c r="E99" i="8" l="1"/>
  <c r="E103" i="8"/>
  <c r="E107" i="8" s="1"/>
  <c r="Z12" i="8" s="1"/>
  <c r="X12" i="8" s="1"/>
  <c r="T12" i="8" s="1"/>
  <c r="I99" i="8"/>
  <c r="I105" i="8"/>
  <c r="I107" i="8" s="1"/>
  <c r="G26" i="3"/>
  <c r="Z97" i="8" l="1"/>
  <c r="X97" i="8" s="1"/>
  <c r="Z92" i="8"/>
  <c r="X92" i="8" s="1"/>
  <c r="Z88" i="8"/>
  <c r="X88" i="8" s="1"/>
  <c r="Z72" i="8"/>
  <c r="X72" i="8" s="1"/>
  <c r="Z68" i="8"/>
  <c r="X68" i="8" s="1"/>
  <c r="Z90" i="8"/>
  <c r="X90" i="8" s="1"/>
  <c r="Z86" i="8"/>
  <c r="X86" i="8" s="1"/>
  <c r="Z70" i="8"/>
  <c r="X70" i="8" s="1"/>
  <c r="Z91" i="8"/>
  <c r="X91" i="8" s="1"/>
  <c r="Z87" i="8"/>
  <c r="X87" i="8" s="1"/>
  <c r="Z71" i="8"/>
  <c r="X71" i="8" s="1"/>
  <c r="Z67" i="8"/>
  <c r="X67" i="8" s="1"/>
  <c r="Z99" i="8"/>
  <c r="X99" i="8" s="1"/>
  <c r="Z93" i="8"/>
  <c r="X93" i="8" s="1"/>
  <c r="Z89" i="8"/>
  <c r="X89" i="8" s="1"/>
  <c r="Z69" i="8"/>
  <c r="X69" i="8" s="1"/>
  <c r="Z66" i="8"/>
  <c r="X66" i="8" s="1"/>
  <c r="T66" i="8" s="1"/>
  <c r="Z65" i="8"/>
  <c r="X65" i="8" s="1"/>
  <c r="T65" i="8" s="1"/>
  <c r="Z64" i="8"/>
  <c r="X64" i="8" s="1"/>
  <c r="T64" i="8" s="1"/>
  <c r="Z63" i="8"/>
  <c r="X63" i="8" s="1"/>
  <c r="T63" i="8" s="1"/>
  <c r="Z62" i="8"/>
  <c r="X62" i="8" s="1"/>
  <c r="T62" i="8" s="1"/>
  <c r="Z61" i="8"/>
  <c r="X61" i="8" s="1"/>
  <c r="T61" i="8" s="1"/>
  <c r="Z60" i="8"/>
  <c r="Z59" i="8"/>
  <c r="X59" i="8" s="1"/>
  <c r="T59" i="8" s="1"/>
  <c r="Z58" i="8"/>
  <c r="Z57" i="8"/>
  <c r="Z56" i="8"/>
  <c r="Z55" i="8"/>
  <c r="Z54" i="8"/>
  <c r="X54" i="8" s="1"/>
  <c r="T54" i="8" s="1"/>
  <c r="Z53" i="8"/>
  <c r="Z52" i="8"/>
  <c r="T52" i="8" s="1"/>
  <c r="Z35" i="8"/>
  <c r="Z34" i="8"/>
  <c r="Z33" i="8"/>
  <c r="Z32" i="8"/>
  <c r="Z31" i="8"/>
  <c r="Z30" i="8"/>
  <c r="X30" i="8" s="1"/>
  <c r="T30" i="8" s="1"/>
  <c r="Z29" i="8"/>
  <c r="X29" i="8" s="1"/>
  <c r="T29" i="8" s="1"/>
  <c r="Z28" i="8"/>
  <c r="X28" i="8" s="1"/>
  <c r="T28" i="8" s="1"/>
  <c r="Z27" i="8"/>
  <c r="X27" i="8" s="1"/>
  <c r="T27" i="8" s="1"/>
  <c r="Z26" i="8"/>
  <c r="X26" i="8" s="1"/>
  <c r="T26" i="8" s="1"/>
  <c r="Z25" i="8"/>
  <c r="X25" i="8" s="1"/>
  <c r="T25" i="8" s="1"/>
  <c r="Z24" i="8"/>
  <c r="X24" i="8" s="1"/>
  <c r="T24" i="8" s="1"/>
  <c r="Z23" i="8"/>
  <c r="Z22" i="8"/>
  <c r="Z21" i="8"/>
  <c r="X21" i="8" s="1"/>
  <c r="T21" i="8" s="1"/>
  <c r="Z20" i="8"/>
  <c r="Z19" i="8"/>
  <c r="X19" i="8" s="1"/>
  <c r="T19" i="8" s="1"/>
  <c r="Z18" i="8"/>
  <c r="Z17" i="8"/>
  <c r="Z16" i="8"/>
  <c r="X16" i="8" s="1"/>
  <c r="Z94" i="8"/>
  <c r="X94" i="8" s="1"/>
  <c r="Z98" i="8"/>
  <c r="X98" i="8" s="1"/>
  <c r="Z96" i="8"/>
  <c r="X96" i="8" s="1"/>
  <c r="Z13" i="8"/>
  <c r="X13" i="8" s="1"/>
  <c r="T13" i="8" s="1"/>
  <c r="Z10" i="8"/>
  <c r="X10" i="8" s="1"/>
  <c r="T10" i="8" s="1"/>
  <c r="Z8" i="8"/>
  <c r="X8" i="8" s="1"/>
  <c r="T8" i="8" s="1"/>
  <c r="Z6" i="8"/>
  <c r="X6" i="8" s="1"/>
  <c r="T6" i="8" s="1"/>
  <c r="Z15" i="8"/>
  <c r="X15" i="8" s="1"/>
  <c r="T15" i="8" s="1"/>
  <c r="Z11" i="8"/>
  <c r="X11" i="8" s="1"/>
  <c r="T11" i="8" s="1"/>
  <c r="Z9" i="8"/>
  <c r="X9" i="8" s="1"/>
  <c r="T9" i="8" s="1"/>
  <c r="Z5" i="8"/>
  <c r="X5" i="8" s="1"/>
  <c r="T5" i="8" s="1"/>
  <c r="Z14" i="8"/>
  <c r="X14" i="8" s="1"/>
  <c r="T14" i="8" s="1"/>
  <c r="Z7" i="8"/>
  <c r="X7" i="8" s="1"/>
  <c r="T7" i="8" s="1"/>
  <c r="G37" i="3"/>
  <c r="G36" i="3"/>
  <c r="G30" i="3"/>
  <c r="K33" i="3"/>
  <c r="K32" i="3"/>
  <c r="K31" i="3"/>
  <c r="K30" i="3"/>
  <c r="K29" i="3"/>
  <c r="K28" i="3"/>
  <c r="K27" i="3"/>
  <c r="K26" i="3"/>
  <c r="K25" i="3"/>
  <c r="K24" i="3"/>
  <c r="K23" i="3"/>
  <c r="K22" i="3"/>
  <c r="K21" i="3"/>
  <c r="K20" i="3"/>
  <c r="K17" i="3"/>
  <c r="K16" i="3"/>
  <c r="K19" i="3"/>
  <c r="K18" i="3"/>
  <c r="K15" i="3"/>
  <c r="K14" i="3"/>
  <c r="G38" i="3"/>
  <c r="G41" i="3"/>
  <c r="G40" i="3"/>
  <c r="G39" i="3"/>
  <c r="G33" i="3"/>
  <c r="G29" i="3"/>
  <c r="G34" i="3"/>
  <c r="G31" i="3"/>
  <c r="G27" i="3"/>
  <c r="G28" i="3"/>
  <c r="G14" i="3"/>
  <c r="G19" i="3"/>
  <c r="Y17" i="8" l="1"/>
  <c r="X17" i="8"/>
  <c r="Y33" i="8"/>
  <c r="X33" i="8"/>
  <c r="T33" i="8" s="1"/>
  <c r="Y57" i="8"/>
  <c r="X57" i="8"/>
  <c r="T57" i="8" s="1"/>
  <c r="Y58" i="8"/>
  <c r="X58" i="8"/>
  <c r="T58" i="8" s="1"/>
  <c r="Y23" i="8"/>
  <c r="X23" i="8"/>
  <c r="Y31" i="8"/>
  <c r="X31" i="8"/>
  <c r="T31" i="8" s="1"/>
  <c r="Y35" i="8"/>
  <c r="X35" i="8"/>
  <c r="T35" i="8" s="1"/>
  <c r="Y55" i="8"/>
  <c r="X55" i="8"/>
  <c r="T55" i="8" s="1"/>
  <c r="Y53" i="8"/>
  <c r="T53" i="8"/>
  <c r="Y18" i="8"/>
  <c r="X18" i="8"/>
  <c r="T18" i="8" s="1"/>
  <c r="Y22" i="8"/>
  <c r="X22" i="8"/>
  <c r="T22" i="8" s="1"/>
  <c r="Y34" i="8"/>
  <c r="X34" i="8"/>
  <c r="T34" i="8" s="1"/>
  <c r="Y20" i="8"/>
  <c r="X20" i="8"/>
  <c r="Y32" i="8"/>
  <c r="X32" i="8"/>
  <c r="Y56" i="8"/>
  <c r="X56" i="8"/>
  <c r="T56" i="8" s="1"/>
  <c r="Y60" i="8"/>
  <c r="X60" i="8"/>
  <c r="T60" i="8" s="1"/>
  <c r="T23" i="8" l="1"/>
  <c r="T17" i="8"/>
  <c r="T20" i="8"/>
  <c r="T32" i="8"/>
  <c r="T67" i="8" l="1"/>
  <c r="T99" i="8" s="1"/>
  <c r="T103" i="8" s="1"/>
  <c r="F24" i="3" l="1"/>
  <c r="G24" i="3" s="1"/>
  <c r="H1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Wan Anwar Fahmi Wan Mohamad</author>
    <author>BM_Comaei</author>
  </authors>
  <commentList>
    <comment ref="D14" authorId="0" shapeId="0" xr:uid="{00000000-0006-0000-0000-000001000000}">
      <text>
        <r>
          <rPr>
            <b/>
            <sz val="9"/>
            <color indexed="81"/>
            <rFont val="Tahoma"/>
            <family val="2"/>
          </rPr>
          <t xml:space="preserve">CONTOH:
</t>
        </r>
        <r>
          <rPr>
            <sz val="9"/>
            <color indexed="81"/>
            <rFont val="Tahoma"/>
            <family val="2"/>
          </rPr>
          <t xml:space="preserve">
Sarjana Sains (Kimia) kepada Sarjana Sains Kimia</t>
        </r>
      </text>
    </comment>
    <comment ref="D15" authorId="0" shapeId="0" xr:uid="{00000000-0006-0000-0000-000002000000}">
      <text>
        <r>
          <rPr>
            <b/>
            <sz val="9"/>
            <color indexed="81"/>
            <rFont val="Tahoma"/>
            <family val="2"/>
          </rPr>
          <t xml:space="preserve">CONTOH:
</t>
        </r>
        <r>
          <rPr>
            <sz val="9"/>
            <color indexed="81"/>
            <rFont val="Tahoma"/>
            <family val="2"/>
          </rPr>
          <t xml:space="preserve">
NEC 0410 kepada 0412</t>
        </r>
      </text>
    </comment>
    <comment ref="D16" authorId="0" shapeId="0" xr:uid="{00000000-0006-0000-0000-000003000000}">
      <text>
        <r>
          <rPr>
            <b/>
            <sz val="9"/>
            <color indexed="81"/>
            <rFont val="Tahoma"/>
            <family val="2"/>
          </rPr>
          <t xml:space="preserve">CONTOH:
</t>
        </r>
        <r>
          <rPr>
            <sz val="9"/>
            <color indexed="81"/>
            <rFont val="Tahoma"/>
            <family val="2"/>
          </rPr>
          <t xml:space="preserve">
1) Program Diploma
93 jam kredit kepada 90 jam kredit
2) Program Sarjana Muda
126 jam kredit kepada 120 jam kredit</t>
        </r>
      </text>
    </comment>
    <comment ref="D17" authorId="0" shapeId="0" xr:uid="{00000000-0006-0000-0000-000004000000}">
      <text>
        <r>
          <rPr>
            <b/>
            <sz val="9"/>
            <color indexed="81"/>
            <rFont val="Tahoma"/>
            <family val="2"/>
          </rPr>
          <t xml:space="preserve">CONTOH:
</t>
        </r>
        <r>
          <rPr>
            <sz val="9"/>
            <color indexed="81"/>
            <rFont val="Tahoma"/>
            <family val="2"/>
          </rPr>
          <t>Tempoh pengajian 2 1/2 tahun kepada 2 tahun
ATAU
Bilangan minggu pembelajaran dalam 1 semester daripada 14 minggu kepada 17 minggu
ATAU
Perubahan bilangan semester panjang dan pendek</t>
        </r>
      </text>
    </comment>
    <comment ref="D18" authorId="0" shapeId="0" xr:uid="{00000000-0006-0000-0000-000005000000}">
      <text>
        <r>
          <rPr>
            <b/>
            <sz val="9"/>
            <color indexed="81"/>
            <rFont val="Tahoma"/>
            <family val="2"/>
          </rPr>
          <t xml:space="preserve">CONTOH:
</t>
        </r>
        <r>
          <rPr>
            <sz val="9"/>
            <color indexed="81"/>
            <rFont val="Tahoma"/>
            <family val="2"/>
          </rPr>
          <t xml:space="preserve">
Sepenuh masa atau separuh masa</t>
        </r>
      </text>
    </comment>
    <comment ref="D19" authorId="0" shapeId="0" xr:uid="{00000000-0006-0000-0000-000006000000}">
      <text>
        <r>
          <rPr>
            <b/>
            <sz val="9"/>
            <color indexed="81"/>
            <rFont val="Tahoma"/>
            <family val="2"/>
          </rPr>
          <t xml:space="preserve">CONTOH:
</t>
        </r>
        <r>
          <rPr>
            <sz val="9"/>
            <color indexed="81"/>
            <rFont val="Tahoma"/>
            <family val="2"/>
          </rPr>
          <t xml:space="preserve">
Perubahan mod penawaran dari kerja kursus kepada mod industri (WBL/2u2i)</t>
        </r>
      </text>
    </comment>
    <comment ref="D20" authorId="0" shapeId="0" xr:uid="{00000000-0006-0000-0000-000007000000}">
      <text>
        <r>
          <rPr>
            <b/>
            <sz val="9"/>
            <color indexed="81"/>
            <rFont val="Tahoma"/>
            <family val="2"/>
          </rPr>
          <t xml:space="preserve">CONTOH:
</t>
        </r>
        <r>
          <rPr>
            <sz val="9"/>
            <color indexed="81"/>
            <rFont val="Tahoma"/>
            <family val="2"/>
          </rPr>
          <t xml:space="preserve">
Major kepada major-minor/pengkhususan </t>
        </r>
      </text>
    </comment>
    <comment ref="D21" authorId="0" shapeId="0" xr:uid="{00000000-0006-0000-0000-000008000000}">
      <text>
        <r>
          <rPr>
            <b/>
            <sz val="9"/>
            <color indexed="81"/>
            <rFont val="Tahoma"/>
            <family val="2"/>
          </rPr>
          <t xml:space="preserve">CONTOH:
</t>
        </r>
        <r>
          <rPr>
            <sz val="9"/>
            <color indexed="81"/>
            <rFont val="Tahoma"/>
            <family val="2"/>
          </rPr>
          <t xml:space="preserve">Penamaan program disebabkan pindaan kepada </t>
        </r>
        <r>
          <rPr>
            <i/>
            <sz val="9"/>
            <color indexed="81"/>
            <rFont val="Tahoma"/>
            <family val="2"/>
          </rPr>
          <t xml:space="preserve">Body of Knowledge </t>
        </r>
        <r>
          <rPr>
            <sz val="9"/>
            <color indexed="81"/>
            <rFont val="Tahoma"/>
            <family val="2"/>
          </rPr>
          <t>(BOK) atau mengikut trend penamaan semasa</t>
        </r>
      </text>
    </comment>
    <comment ref="D22" authorId="0" shapeId="0" xr:uid="{00000000-0006-0000-0000-000009000000}">
      <text>
        <r>
          <rPr>
            <b/>
            <sz val="9"/>
            <color indexed="81"/>
            <rFont val="Tahoma"/>
            <family val="2"/>
          </rPr>
          <t xml:space="preserve">CONTOH:
</t>
        </r>
        <r>
          <rPr>
            <sz val="9"/>
            <color indexed="81"/>
            <rFont val="Tahoma"/>
            <family val="2"/>
          </rPr>
          <t xml:space="preserve">
Melibatkan perubahan kepada </t>
        </r>
        <r>
          <rPr>
            <b/>
            <sz val="9"/>
            <color indexed="81"/>
            <rFont val="Tahoma"/>
            <family val="2"/>
          </rPr>
          <t>pemetaan domain MQF</t>
        </r>
        <r>
          <rPr>
            <sz val="9"/>
            <color indexed="81"/>
            <rFont val="Tahoma"/>
            <family val="2"/>
          </rPr>
          <t xml:space="preserve">
</t>
        </r>
      </text>
    </comment>
    <comment ref="D23" authorId="0" shapeId="0" xr:uid="{00000000-0006-0000-0000-00000A000000}">
      <text>
        <r>
          <rPr>
            <b/>
            <sz val="9"/>
            <color indexed="81"/>
            <rFont val="Tahoma"/>
            <family val="2"/>
          </rPr>
          <t xml:space="preserve">CONTOH:
</t>
        </r>
        <r>
          <rPr>
            <sz val="9"/>
            <color indexed="81"/>
            <rFont val="Tahoma"/>
            <family val="2"/>
          </rPr>
          <t>Melibatkan perubahan kepada</t>
        </r>
        <r>
          <rPr>
            <b/>
            <sz val="9"/>
            <color indexed="81"/>
            <rFont val="Tahoma"/>
            <family val="2"/>
          </rPr>
          <t xml:space="preserve"> pemetaan domain MQF</t>
        </r>
      </text>
    </comment>
    <comment ref="D24" authorId="0" shapeId="0" xr:uid="{00000000-0006-0000-0000-00000B000000}">
      <text>
        <r>
          <rPr>
            <b/>
            <sz val="9"/>
            <color indexed="81"/>
            <rFont val="Tahoma"/>
            <family val="2"/>
          </rPr>
          <t xml:space="preserve">Rujuk pengiraan di 
</t>
        </r>
        <r>
          <rPr>
            <b/>
            <i/>
            <sz val="9"/>
            <color indexed="81"/>
            <rFont val="Tahoma"/>
            <family val="2"/>
          </rPr>
          <t>sheet</t>
        </r>
        <r>
          <rPr>
            <b/>
            <sz val="9"/>
            <color indexed="81"/>
            <rFont val="Tahoma"/>
            <family val="2"/>
          </rPr>
          <t xml:space="preserve"> 'Pengiraan % Perubahan Kurikulum'</t>
        </r>
      </text>
    </comment>
    <comment ref="D25" authorId="0" shapeId="0" xr:uid="{00000000-0006-0000-0000-00000C000000}">
      <text>
        <r>
          <rPr>
            <b/>
            <sz val="9"/>
            <color indexed="81"/>
            <rFont val="Tahoma"/>
            <family val="2"/>
          </rPr>
          <t xml:space="preserve">Rujuk pengiraan di 
</t>
        </r>
        <r>
          <rPr>
            <b/>
            <i/>
            <sz val="9"/>
            <color indexed="81"/>
            <rFont val="Tahoma"/>
            <family val="2"/>
          </rPr>
          <t>sheet</t>
        </r>
        <r>
          <rPr>
            <b/>
            <sz val="9"/>
            <color indexed="81"/>
            <rFont val="Tahoma"/>
            <family val="2"/>
          </rPr>
          <t xml:space="preserve">  'Pengiraan % Perubahan Kurikulum'
</t>
        </r>
      </text>
    </comment>
    <comment ref="D26" authorId="1" shapeId="0" xr:uid="{00000000-0006-0000-0000-00000D000000}">
      <text>
        <r>
          <rPr>
            <sz val="9"/>
            <color indexed="81"/>
            <rFont val="Tahoma"/>
            <family val="2"/>
          </rPr>
          <t>Perubahan penamaan dan kandungan program yang menjurus kepada</t>
        </r>
        <r>
          <rPr>
            <i/>
            <sz val="9"/>
            <color indexed="81"/>
            <rFont val="Tahoma"/>
            <family val="2"/>
          </rPr>
          <t xml:space="preserve"> Body of Knowledge</t>
        </r>
        <r>
          <rPr>
            <sz val="9"/>
            <color indexed="81"/>
            <rFont val="Tahoma"/>
            <family val="2"/>
          </rPr>
          <t xml:space="preserve"> bidang pengajian lain.</t>
        </r>
        <r>
          <rPr>
            <b/>
            <sz val="9"/>
            <color indexed="81"/>
            <rFont val="Tahoma"/>
            <family val="2"/>
          </rPr>
          <t xml:space="preserve">
CONTOH:
</t>
        </r>
        <r>
          <rPr>
            <sz val="9"/>
            <color indexed="81"/>
            <rFont val="Tahoma"/>
            <family val="2"/>
          </rPr>
          <t xml:space="preserve">1) Diploma Pengurusan dan Pentadbiran Islam kepada Diploma Pengajian Islam.
2) Diploma Pentadbiran Perniagaan kepada Diploma Sumber Manusia.
3) Sarjana Muda Bioteknologi kepada Sarjana Muda Biomedikal.
4) Sarjana Muda Teknologi Maklumat kepada Sarjana Muda Sistem Maklumat Perniagaan.
</t>
        </r>
      </text>
    </comment>
    <comment ref="D27" authorId="1" shapeId="0" xr:uid="{00000000-0006-0000-0000-00000E000000}">
      <text>
        <r>
          <rPr>
            <sz val="9"/>
            <color indexed="81"/>
            <rFont val="Tahoma"/>
            <family val="2"/>
          </rPr>
          <t xml:space="preserve">
Perubahan/penambahan kaedah penyampaian program daripada Konvensional kepada </t>
        </r>
        <r>
          <rPr>
            <i/>
            <sz val="9"/>
            <color indexed="81"/>
            <rFont val="Tahoma"/>
            <family val="2"/>
          </rPr>
          <t>Open and Distance Learning</t>
        </r>
        <r>
          <rPr>
            <sz val="9"/>
            <color indexed="81"/>
            <rFont val="Tahoma"/>
            <family val="2"/>
          </rPr>
          <t xml:space="preserve"> (ODL)</t>
        </r>
      </text>
    </comment>
    <comment ref="D28" authorId="1" shapeId="0" xr:uid="{00000000-0006-0000-0000-00000F000000}">
      <text>
        <r>
          <rPr>
            <sz val="9"/>
            <color indexed="81"/>
            <rFont val="Tahoma"/>
            <family val="2"/>
          </rPr>
          <t xml:space="preserve">
Perubahan/penambahan mod penawaran program daripada mod campuran atau mod kerja kursus kepada mod penyelidikan bagi program pascasiswazah.</t>
        </r>
      </text>
    </comment>
    <comment ref="E30" authorId="2" shapeId="0" xr:uid="{00000000-0006-0000-0000-000010000000}">
      <text>
        <r>
          <rPr>
            <b/>
            <sz val="9"/>
            <color indexed="81"/>
            <rFont val="Tahoma"/>
            <family val="2"/>
          </rPr>
          <t xml:space="preserve">Pilih sama ada:
</t>
        </r>
        <r>
          <rPr>
            <sz val="9"/>
            <color indexed="81"/>
            <rFont val="Tahoma"/>
            <family val="2"/>
          </rPr>
          <t xml:space="preserve">- Tiada
- Perubahan&lt;60%
- Perubahan&gt;60%
</t>
        </r>
      </text>
    </comment>
    <comment ref="D32" authorId="1" shapeId="0" xr:uid="{00000000-0006-0000-0000-000011000000}">
      <text>
        <r>
          <rPr>
            <sz val="9"/>
            <color indexed="81"/>
            <rFont val="Tahoma"/>
            <family val="2"/>
          </rPr>
          <t xml:space="preserve">
</t>
        </r>
        <r>
          <rPr>
            <b/>
            <sz val="9"/>
            <color indexed="81"/>
            <rFont val="Tahoma"/>
            <family val="2"/>
          </rPr>
          <t>1) Domain MQF &amp; tahap taksonomi kekal</t>
        </r>
        <r>
          <rPr>
            <sz val="9"/>
            <color indexed="81"/>
            <rFont val="Tahoma"/>
            <family val="2"/>
          </rPr>
          <t xml:space="preserve">
</t>
        </r>
        <r>
          <rPr>
            <b/>
            <sz val="9"/>
            <color indexed="81"/>
            <rFont val="Tahoma"/>
            <family val="2"/>
          </rPr>
          <t xml:space="preserve">Contoh 1: </t>
        </r>
        <r>
          <rPr>
            <sz val="9"/>
            <color indexed="81"/>
            <rFont val="Tahoma"/>
            <family val="2"/>
          </rPr>
          <t xml:space="preserve">
</t>
        </r>
        <r>
          <rPr>
            <b/>
            <i/>
            <sz val="9"/>
            <color indexed="81"/>
            <rFont val="Tahoma"/>
            <family val="2"/>
          </rPr>
          <t>Lab Report</t>
        </r>
        <r>
          <rPr>
            <sz val="9"/>
            <color indexed="81"/>
            <rFont val="Tahoma"/>
            <family val="2"/>
          </rPr>
          <t xml:space="preserve"> 20% (MQF3a, P3) ditukarkan kepada </t>
        </r>
        <r>
          <rPr>
            <b/>
            <i/>
            <sz val="9"/>
            <color indexed="81"/>
            <rFont val="Tahoma"/>
            <family val="2"/>
          </rPr>
          <t>Lab Test</t>
        </r>
        <r>
          <rPr>
            <b/>
            <sz val="9"/>
            <color indexed="81"/>
            <rFont val="Tahoma"/>
            <family val="2"/>
          </rPr>
          <t xml:space="preserve"> </t>
        </r>
        <r>
          <rPr>
            <sz val="9"/>
            <color indexed="81"/>
            <rFont val="Tahoma"/>
            <family val="2"/>
          </rPr>
          <t xml:space="preserve">20% (MQF3a, P3) 
</t>
        </r>
        <r>
          <rPr>
            <b/>
            <sz val="9"/>
            <color indexed="81"/>
            <rFont val="Tahoma"/>
            <family val="2"/>
          </rPr>
          <t xml:space="preserve">Contoh 2: </t>
        </r>
        <r>
          <rPr>
            <sz val="9"/>
            <color indexed="81"/>
            <rFont val="Tahoma"/>
            <family val="2"/>
          </rPr>
          <t xml:space="preserve">
</t>
        </r>
        <r>
          <rPr>
            <b/>
            <sz val="9"/>
            <color indexed="81"/>
            <rFont val="Tahoma"/>
            <family val="2"/>
          </rPr>
          <t>Peperiksaan</t>
        </r>
        <r>
          <rPr>
            <sz val="9"/>
            <color indexed="81"/>
            <rFont val="Tahoma"/>
            <family val="2"/>
          </rPr>
          <t xml:space="preserve"> Akhir 40% (MQF2, C4) ditukarkan kepada </t>
        </r>
        <r>
          <rPr>
            <b/>
            <sz val="9"/>
            <color indexed="81"/>
            <rFont val="Tahoma"/>
            <family val="2"/>
          </rPr>
          <t>Penilaian</t>
        </r>
        <r>
          <rPr>
            <sz val="9"/>
            <color indexed="81"/>
            <rFont val="Tahoma"/>
            <family val="2"/>
          </rPr>
          <t xml:space="preserve"> Akhir iaitu Analisa Kes 20% (MQF2, C4) dan Ujian 20% (MQF2, C4)
</t>
        </r>
        <r>
          <rPr>
            <b/>
            <sz val="9"/>
            <color indexed="81"/>
            <rFont val="Tahoma"/>
            <family val="2"/>
          </rPr>
          <t>2) Domain MQF kekal dan tahap taksonomi berubah</t>
        </r>
        <r>
          <rPr>
            <sz val="9"/>
            <color indexed="81"/>
            <rFont val="Tahoma"/>
            <family val="2"/>
          </rPr>
          <t xml:space="preserve">
</t>
        </r>
        <r>
          <rPr>
            <b/>
            <sz val="9"/>
            <color indexed="81"/>
            <rFont val="Tahoma"/>
            <family val="2"/>
          </rPr>
          <t xml:space="preserve">Contoh: </t>
        </r>
        <r>
          <rPr>
            <sz val="9"/>
            <color indexed="81"/>
            <rFont val="Tahoma"/>
            <family val="2"/>
          </rPr>
          <t xml:space="preserve">
</t>
        </r>
        <r>
          <rPr>
            <b/>
            <i/>
            <sz val="9"/>
            <color indexed="81"/>
            <rFont val="Tahoma"/>
            <family val="2"/>
          </rPr>
          <t>Presentation</t>
        </r>
        <r>
          <rPr>
            <sz val="9"/>
            <color indexed="81"/>
            <rFont val="Tahoma"/>
            <family val="2"/>
          </rPr>
          <t xml:space="preserve"> 10% (MQF3c, </t>
        </r>
        <r>
          <rPr>
            <b/>
            <sz val="9"/>
            <color indexed="81"/>
            <rFont val="Tahoma"/>
            <family val="2"/>
          </rPr>
          <t>A3</t>
        </r>
        <r>
          <rPr>
            <sz val="9"/>
            <color indexed="81"/>
            <rFont val="Tahoma"/>
            <family val="2"/>
          </rPr>
          <t xml:space="preserve">) ditukarkan kepada </t>
        </r>
        <r>
          <rPr>
            <b/>
            <i/>
            <sz val="9"/>
            <color indexed="81"/>
            <rFont val="Tahoma"/>
            <family val="2"/>
          </rPr>
          <t>Demonstration</t>
        </r>
        <r>
          <rPr>
            <sz val="9"/>
            <color indexed="81"/>
            <rFont val="Tahoma"/>
            <family val="2"/>
          </rPr>
          <t xml:space="preserve"> 10% (MQF3c, </t>
        </r>
        <r>
          <rPr>
            <b/>
            <sz val="9"/>
            <color indexed="81"/>
            <rFont val="Tahoma"/>
            <family val="2"/>
          </rPr>
          <t>A4</t>
        </r>
        <r>
          <rPr>
            <sz val="9"/>
            <color indexed="81"/>
            <rFont val="Tahoma"/>
            <family val="2"/>
          </rPr>
          <t>)
&gt;&gt;</t>
        </r>
        <r>
          <rPr>
            <b/>
            <sz val="9"/>
            <color indexed="81"/>
            <rFont val="Tahoma"/>
            <family val="2"/>
          </rPr>
          <t>CATATAN</t>
        </r>
        <r>
          <rPr>
            <sz val="9"/>
            <color indexed="81"/>
            <rFont val="Tahoma"/>
            <family val="2"/>
          </rPr>
          <t xml:space="preserve">
Jumlah markah bagi penilaian setiap CLO adalah </t>
        </r>
        <r>
          <rPr>
            <b/>
            <sz val="9"/>
            <color indexed="81"/>
            <rFont val="Tahoma"/>
            <family val="2"/>
          </rPr>
          <t>KEKAL</t>
        </r>
        <r>
          <rPr>
            <sz val="9"/>
            <color indexed="81"/>
            <rFont val="Tahoma"/>
            <family val="2"/>
          </rPr>
          <t xml:space="preserve">
</t>
        </r>
      </text>
    </comment>
    <comment ref="D33" authorId="1" shapeId="0" xr:uid="{00000000-0006-0000-0000-000012000000}">
      <text>
        <r>
          <rPr>
            <sz val="9"/>
            <color indexed="81"/>
            <rFont val="Tahoma"/>
            <family val="2"/>
          </rPr>
          <t xml:space="preserve">
</t>
        </r>
        <r>
          <rPr>
            <b/>
            <sz val="9"/>
            <color indexed="81"/>
            <rFont val="Tahoma"/>
            <family val="2"/>
          </rPr>
          <t>1) Perubahan komposisi penilaian/peperiksaan akhir</t>
        </r>
        <r>
          <rPr>
            <sz val="9"/>
            <color indexed="81"/>
            <rFont val="Tahoma"/>
            <family val="2"/>
          </rPr>
          <t xml:space="preserve">
Contoh: 
Peperiksaan Akhir </t>
        </r>
        <r>
          <rPr>
            <b/>
            <sz val="9"/>
            <color indexed="81"/>
            <rFont val="Tahoma"/>
            <family val="2"/>
          </rPr>
          <t>40%</t>
        </r>
        <r>
          <rPr>
            <sz val="9"/>
            <color indexed="81"/>
            <rFont val="Tahoma"/>
            <family val="2"/>
          </rPr>
          <t xml:space="preserve"> (MQF2, C4) ditukarkan kepada Peperiksaan Akhir </t>
        </r>
        <r>
          <rPr>
            <b/>
            <sz val="9"/>
            <color indexed="81"/>
            <rFont val="Tahoma"/>
            <family val="2"/>
          </rPr>
          <t>30%</t>
        </r>
        <r>
          <rPr>
            <sz val="9"/>
            <color indexed="81"/>
            <rFont val="Tahoma"/>
            <family val="2"/>
          </rPr>
          <t xml:space="preserve"> (MQF2, C4)
</t>
        </r>
        <r>
          <rPr>
            <b/>
            <sz val="9"/>
            <color indexed="81"/>
            <rFont val="Tahoma"/>
            <family val="2"/>
          </rPr>
          <t xml:space="preserve">
2) Perubahan komposisi Domain MQF
</t>
        </r>
        <r>
          <rPr>
            <sz val="9"/>
            <color indexed="81"/>
            <rFont val="Tahoma"/>
            <family val="2"/>
          </rPr>
          <t xml:space="preserve">
Contoh: 
</t>
        </r>
        <r>
          <rPr>
            <b/>
            <sz val="9"/>
            <color indexed="81"/>
            <rFont val="Tahoma"/>
            <family val="2"/>
          </rPr>
          <t>CLO1</t>
        </r>
        <r>
          <rPr>
            <sz val="9"/>
            <color indexed="81"/>
            <rFont val="Tahoma"/>
            <family val="2"/>
          </rPr>
          <t xml:space="preserve"> </t>
        </r>
        <r>
          <rPr>
            <b/>
            <sz val="9"/>
            <color indexed="81"/>
            <rFont val="Tahoma"/>
            <family val="2"/>
          </rPr>
          <t>60%</t>
        </r>
        <r>
          <rPr>
            <sz val="9"/>
            <color indexed="81"/>
            <rFont val="Tahoma"/>
            <family val="2"/>
          </rPr>
          <t xml:space="preserve"> (MQF2, C4) dan </t>
        </r>
        <r>
          <rPr>
            <b/>
            <sz val="9"/>
            <color indexed="81"/>
            <rFont val="Tahoma"/>
            <family val="2"/>
          </rPr>
          <t>CLO2</t>
        </r>
        <r>
          <rPr>
            <sz val="9"/>
            <color indexed="81"/>
            <rFont val="Tahoma"/>
            <family val="2"/>
          </rPr>
          <t xml:space="preserve"> </t>
        </r>
        <r>
          <rPr>
            <b/>
            <sz val="9"/>
            <color indexed="81"/>
            <rFont val="Tahoma"/>
            <family val="2"/>
          </rPr>
          <t>40%</t>
        </r>
        <r>
          <rPr>
            <sz val="9"/>
            <color indexed="81"/>
            <rFont val="Tahoma"/>
            <family val="2"/>
          </rPr>
          <t xml:space="preserve"> (MQF3C, A4) ditukarkan kepada </t>
        </r>
        <r>
          <rPr>
            <b/>
            <sz val="9"/>
            <color indexed="81"/>
            <rFont val="Tahoma"/>
            <family val="2"/>
          </rPr>
          <t>CLO1 80%</t>
        </r>
        <r>
          <rPr>
            <sz val="9"/>
            <color indexed="81"/>
            <rFont val="Tahoma"/>
            <family val="2"/>
          </rPr>
          <t xml:space="preserve"> (MQF2, C4) dan </t>
        </r>
        <r>
          <rPr>
            <b/>
            <sz val="9"/>
            <color indexed="81"/>
            <rFont val="Tahoma"/>
            <family val="2"/>
          </rPr>
          <t>CLO2 20%</t>
        </r>
        <r>
          <rPr>
            <sz val="9"/>
            <color indexed="81"/>
            <rFont val="Tahoma"/>
            <family val="2"/>
          </rPr>
          <t xml:space="preserve"> (MQF3C, A4)
</t>
        </r>
      </text>
    </comment>
    <comment ref="D36" authorId="1" shapeId="0" xr:uid="{00000000-0006-0000-0000-000013000000}">
      <text>
        <r>
          <rPr>
            <b/>
            <sz val="9"/>
            <color indexed="81"/>
            <rFont val="Tahoma"/>
            <family val="2"/>
          </rPr>
          <t>CONTOH:</t>
        </r>
        <r>
          <rPr>
            <sz val="9"/>
            <color indexed="81"/>
            <rFont val="Tahoma"/>
            <family val="2"/>
          </rPr>
          <t xml:space="preserve">
Berdasarkan Surat kelulusan JPT, pengambilan kohort pertama program baharu  bermula dari </t>
        </r>
        <r>
          <rPr>
            <b/>
            <sz val="9"/>
            <color indexed="81"/>
            <rFont val="Tahoma"/>
            <family val="2"/>
          </rPr>
          <t>Sesi 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E36" authorId="2" shapeId="0" xr:uid="{00000000-0006-0000-0000-000014000000}">
      <text>
        <r>
          <rPr>
            <b/>
            <sz val="9"/>
            <color indexed="81"/>
            <rFont val="Tahoma"/>
            <family val="2"/>
          </rPr>
          <t xml:space="preserve">Pilih sama ada:
</t>
        </r>
        <r>
          <rPr>
            <sz val="9"/>
            <color indexed="81"/>
            <rFont val="Tahoma"/>
            <family val="2"/>
          </rPr>
          <t>- Diawalkan
- Ditangguhkan</t>
        </r>
      </text>
    </comment>
    <comment ref="D37" authorId="1" shapeId="0" xr:uid="{00000000-0006-0000-0000-000015000000}">
      <text>
        <r>
          <rPr>
            <b/>
            <sz val="9"/>
            <color indexed="81"/>
            <rFont val="Tahoma"/>
            <family val="2"/>
          </rPr>
          <t>CONTOH:</t>
        </r>
        <r>
          <rPr>
            <sz val="9"/>
            <color indexed="81"/>
            <rFont val="Tahoma"/>
            <family val="2"/>
          </rPr>
          <t xml:space="preserve">
Berdasarkan Surat kelulusan JPT, struktur baharu selepas semakan bermula dari pelajar Ambilan Sesi </t>
        </r>
        <r>
          <rPr>
            <b/>
            <sz val="9"/>
            <color indexed="81"/>
            <rFont val="Tahoma"/>
            <family val="2"/>
          </rPr>
          <t>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E37" authorId="2" shapeId="0" xr:uid="{00000000-0006-0000-0000-000016000000}">
      <text>
        <r>
          <rPr>
            <b/>
            <sz val="9"/>
            <color indexed="81"/>
            <rFont val="Tahoma"/>
            <family val="2"/>
          </rPr>
          <t xml:space="preserve">Pilih sama ada:
</t>
        </r>
        <r>
          <rPr>
            <sz val="9"/>
            <color indexed="81"/>
            <rFont val="Tahoma"/>
            <family val="2"/>
          </rPr>
          <t>- Diawalkan
- Ditangguhkan</t>
        </r>
      </text>
    </comment>
    <comment ref="D38" authorId="1" shapeId="0" xr:uid="{00000000-0006-0000-0000-000017000000}">
      <text>
        <r>
          <rPr>
            <sz val="9"/>
            <color indexed="81"/>
            <rFont val="Tahoma"/>
            <family val="2"/>
          </rPr>
          <t xml:space="preserve">- Penjumudan
- Pembekuan
- Penawaran semula program
</t>
        </r>
      </text>
    </comment>
    <comment ref="E38" authorId="2" shapeId="0" xr:uid="{00000000-0006-0000-0000-000018000000}">
      <text>
        <r>
          <rPr>
            <b/>
            <sz val="9"/>
            <color indexed="81"/>
            <rFont val="Tahoma"/>
            <family val="2"/>
          </rPr>
          <t xml:space="preserve">Pilih sama ada:
- </t>
        </r>
        <r>
          <rPr>
            <sz val="9"/>
            <color indexed="81"/>
            <rFont val="Tahoma"/>
            <family val="2"/>
          </rPr>
          <t>Penjumudan
- Pembekuan
- Penawaran Semula Program</t>
        </r>
      </text>
    </comment>
    <comment ref="D41" authorId="3" shapeId="0" xr:uid="{00000000-0006-0000-0000-000019000000}">
      <text>
        <r>
          <rPr>
            <b/>
            <sz val="9"/>
            <color indexed="81"/>
            <rFont val="Tahoma"/>
            <family val="2"/>
          </rPr>
          <t xml:space="preserve">CONTOH
</t>
        </r>
        <r>
          <rPr>
            <sz val="9"/>
            <color indexed="81"/>
            <rFont val="Tahoma"/>
            <family val="2"/>
          </rPr>
          <t>1. Perubahan SLT
2. Kaedah PdP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tc={1726F7D7-4B50-457C-868E-780BE97B067E}</author>
    <author>tc={B7A7CFE0-93BD-47A3-96C1-928FE7D7CF0E}</author>
    <author>tc={A9DAFC99-C8A4-48DD-A2C7-A5439910E270}</author>
  </authors>
  <commentList>
    <comment ref="X4"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=IFERROR((SUM(M5:S5)/COUNT(M5:S5))*$AA$4*Z5,0)
It calculates the average of the values in cells M5 through S5 (Perubahan CLO).
It scales the average by multiplying it by the value in cell AA4 (Pemberat Perubahan CLO).
It further scales the result by multiplying it by the value in cell Z5 (Peratus Kredit).
If any errors occur during this calculation, it returns 0 as a safe default value.</t>
      </text>
    </comment>
    <comment ref="Y4"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=IF(SUM(J5:L5)&gt;=1,Z5*$AA$3,0)
It calculates the sum of the values in cells J5 through L5 (Perubahan Struktural).
If the sum is considered TRUE (i.e., equal to one or more), it calculates by multiplying Z5 (Peratus Kredit) by the value in cell AA3 (Pemberat Perubahan Struktural).
If the sum is considered FALSE (i.e., zero or empty), it returns 0 as a safe default value.</t>
      </text>
    </comment>
    <comment ref="Z4" authorId="2" shapeId="0" xr:uid="{00000000-0006-0000-0200-000003000000}">
      <text>
        <t>[Threaded comment]
Your version of Excel allows you to read this threaded comment; however, any edits to it will get removed if the file is opened in a newer version of Excel. Learn more: https://go.microsoft.com/fwlink/?linkid=870924
Comment:
    IF(K5, ABS(I5-E5), MAX(E5, I5)): 
This part of the formula is an Excel IF function. It checks the value in cell K5 (Tambah/ Gugur Jam Kredit). 
If K5 is considered TRUE (i.e., not equal to zero or empty), it calculates the absolute difference between the values in cell I5 and E6 using ABS(I5-E5). 
If K5 is considered FALSE (i.e., zero or empty), it calculates the maximum value between the values in cell E5 and I5 using MAX(E5, I5).
*100: After the IF function, the result is multiplied by 100. This is done to convert the calculated value (either the absolute difference or the maximum) into a percentage.
/$E$79: Finally, the result of the multiplication is divided by the value in cell E79. This part of the formula is used to scale the calculated percentage based on the value in E79 (Jumlah Jam Kredit).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BM_Comaei</author>
  </authors>
  <commentList>
    <comment ref="D10" authorId="0" shapeId="0" xr:uid="{00000000-0006-0000-0500-000001000000}">
      <text>
        <r>
          <rPr>
            <b/>
            <sz val="9"/>
            <color indexed="81"/>
            <rFont val="Tahoma"/>
            <family val="2"/>
          </rPr>
          <t>CONTOH:</t>
        </r>
        <r>
          <rPr>
            <sz val="9"/>
            <color indexed="81"/>
            <rFont val="Tahoma"/>
            <family val="2"/>
          </rPr>
          <t xml:space="preserve">
Berdasarkan Surat kelulusan JPT, pengambilan kohort pertama program baharu  bermula dari </t>
        </r>
        <r>
          <rPr>
            <b/>
            <sz val="9"/>
            <color indexed="81"/>
            <rFont val="Tahoma"/>
            <family val="2"/>
          </rPr>
          <t>Sesi 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D11" authorId="0" shapeId="0" xr:uid="{00000000-0006-0000-0500-000002000000}">
      <text>
        <r>
          <rPr>
            <b/>
            <sz val="9"/>
            <color indexed="81"/>
            <rFont val="Tahoma"/>
            <family val="2"/>
          </rPr>
          <t>CONTOH:</t>
        </r>
        <r>
          <rPr>
            <sz val="9"/>
            <color indexed="81"/>
            <rFont val="Tahoma"/>
            <family val="2"/>
          </rPr>
          <t xml:space="preserve">
Berdasarkan Surat kelulusan JPT, struktur baharu selepas semakan bermula dari pelajar Ambilan Sesi </t>
        </r>
        <r>
          <rPr>
            <b/>
            <sz val="9"/>
            <color indexed="81"/>
            <rFont val="Tahoma"/>
            <family val="2"/>
          </rPr>
          <t>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D12" authorId="0" shapeId="0" xr:uid="{00000000-0006-0000-0500-000003000000}">
      <text>
        <r>
          <rPr>
            <sz val="9"/>
            <color indexed="81"/>
            <rFont val="Tahoma"/>
            <family val="2"/>
          </rPr>
          <t xml:space="preserve">- Penjumudan
- Pembekuan
- Penawaran semula program
</t>
        </r>
      </text>
    </comment>
    <comment ref="H13" authorId="0" shapeId="0" xr:uid="{00000000-0006-0000-0500-000004000000}">
      <text>
        <r>
          <rPr>
            <sz val="9"/>
            <color indexed="81"/>
            <rFont val="Tahoma"/>
            <family val="2"/>
          </rPr>
          <t xml:space="preserve">
</t>
        </r>
        <r>
          <rPr>
            <b/>
            <sz val="9"/>
            <color indexed="81"/>
            <rFont val="Tahoma"/>
            <family val="2"/>
          </rPr>
          <t>1) Domain MQF &amp; tahap taksonomi kekal</t>
        </r>
        <r>
          <rPr>
            <sz val="9"/>
            <color indexed="81"/>
            <rFont val="Tahoma"/>
            <family val="2"/>
          </rPr>
          <t xml:space="preserve">
</t>
        </r>
        <r>
          <rPr>
            <b/>
            <sz val="9"/>
            <color indexed="81"/>
            <rFont val="Tahoma"/>
            <family val="2"/>
          </rPr>
          <t xml:space="preserve">Contoh 1: </t>
        </r>
        <r>
          <rPr>
            <sz val="9"/>
            <color indexed="81"/>
            <rFont val="Tahoma"/>
            <family val="2"/>
          </rPr>
          <t xml:space="preserve">
</t>
        </r>
        <r>
          <rPr>
            <b/>
            <i/>
            <sz val="9"/>
            <color indexed="81"/>
            <rFont val="Tahoma"/>
            <family val="2"/>
          </rPr>
          <t>Lab Report</t>
        </r>
        <r>
          <rPr>
            <sz val="9"/>
            <color indexed="81"/>
            <rFont val="Tahoma"/>
            <family val="2"/>
          </rPr>
          <t xml:space="preserve"> 20% (MQF3a, P3) ditukarkan kepada </t>
        </r>
        <r>
          <rPr>
            <b/>
            <i/>
            <sz val="9"/>
            <color indexed="81"/>
            <rFont val="Tahoma"/>
            <family val="2"/>
          </rPr>
          <t>Lab Test</t>
        </r>
        <r>
          <rPr>
            <b/>
            <sz val="9"/>
            <color indexed="81"/>
            <rFont val="Tahoma"/>
            <family val="2"/>
          </rPr>
          <t xml:space="preserve"> </t>
        </r>
        <r>
          <rPr>
            <sz val="9"/>
            <color indexed="81"/>
            <rFont val="Tahoma"/>
            <family val="2"/>
          </rPr>
          <t xml:space="preserve">20% (MQF3a, P3) 
</t>
        </r>
        <r>
          <rPr>
            <b/>
            <sz val="9"/>
            <color indexed="81"/>
            <rFont val="Tahoma"/>
            <family val="2"/>
          </rPr>
          <t xml:space="preserve">Contoh 2: </t>
        </r>
        <r>
          <rPr>
            <sz val="9"/>
            <color indexed="81"/>
            <rFont val="Tahoma"/>
            <family val="2"/>
          </rPr>
          <t xml:space="preserve">
</t>
        </r>
        <r>
          <rPr>
            <b/>
            <sz val="9"/>
            <color indexed="81"/>
            <rFont val="Tahoma"/>
            <family val="2"/>
          </rPr>
          <t>Peperiksaan</t>
        </r>
        <r>
          <rPr>
            <sz val="9"/>
            <color indexed="81"/>
            <rFont val="Tahoma"/>
            <family val="2"/>
          </rPr>
          <t xml:space="preserve"> Akhir 40% (MQF2, C4) ditukarkan kepada </t>
        </r>
        <r>
          <rPr>
            <b/>
            <sz val="9"/>
            <color indexed="81"/>
            <rFont val="Tahoma"/>
            <family val="2"/>
          </rPr>
          <t>Penilaian</t>
        </r>
        <r>
          <rPr>
            <sz val="9"/>
            <color indexed="81"/>
            <rFont val="Tahoma"/>
            <family val="2"/>
          </rPr>
          <t xml:space="preserve"> Akhir iaitu Analisa Kes 20% (MQF2, C4) dan Ujian 20% (MQF2, C4)
</t>
        </r>
        <r>
          <rPr>
            <b/>
            <sz val="9"/>
            <color indexed="81"/>
            <rFont val="Tahoma"/>
            <family val="2"/>
          </rPr>
          <t>2) Domain MQF kekal dan tahap taksonomi berubah</t>
        </r>
        <r>
          <rPr>
            <sz val="9"/>
            <color indexed="81"/>
            <rFont val="Tahoma"/>
            <family val="2"/>
          </rPr>
          <t xml:space="preserve">
</t>
        </r>
        <r>
          <rPr>
            <b/>
            <sz val="9"/>
            <color indexed="81"/>
            <rFont val="Tahoma"/>
            <family val="2"/>
          </rPr>
          <t xml:space="preserve">Contoh: </t>
        </r>
        <r>
          <rPr>
            <sz val="9"/>
            <color indexed="81"/>
            <rFont val="Tahoma"/>
            <family val="2"/>
          </rPr>
          <t xml:space="preserve">
</t>
        </r>
        <r>
          <rPr>
            <b/>
            <i/>
            <sz val="9"/>
            <color indexed="81"/>
            <rFont val="Tahoma"/>
            <family val="2"/>
          </rPr>
          <t>Presentation</t>
        </r>
        <r>
          <rPr>
            <sz val="9"/>
            <color indexed="81"/>
            <rFont val="Tahoma"/>
            <family val="2"/>
          </rPr>
          <t xml:space="preserve"> 10% (MQF3c, </t>
        </r>
        <r>
          <rPr>
            <b/>
            <sz val="9"/>
            <color indexed="81"/>
            <rFont val="Tahoma"/>
            <family val="2"/>
          </rPr>
          <t>A3</t>
        </r>
        <r>
          <rPr>
            <sz val="9"/>
            <color indexed="81"/>
            <rFont val="Tahoma"/>
            <family val="2"/>
          </rPr>
          <t xml:space="preserve">) ditukarkan kepada </t>
        </r>
        <r>
          <rPr>
            <b/>
            <i/>
            <sz val="9"/>
            <color indexed="81"/>
            <rFont val="Tahoma"/>
            <family val="2"/>
          </rPr>
          <t>Demonstration</t>
        </r>
        <r>
          <rPr>
            <sz val="9"/>
            <color indexed="81"/>
            <rFont val="Tahoma"/>
            <family val="2"/>
          </rPr>
          <t xml:space="preserve"> 10% (MQF3c, </t>
        </r>
        <r>
          <rPr>
            <b/>
            <sz val="9"/>
            <color indexed="81"/>
            <rFont val="Tahoma"/>
            <family val="2"/>
          </rPr>
          <t>A4</t>
        </r>
        <r>
          <rPr>
            <sz val="9"/>
            <color indexed="81"/>
            <rFont val="Tahoma"/>
            <family val="2"/>
          </rPr>
          <t>)
&gt;&gt;</t>
        </r>
        <r>
          <rPr>
            <b/>
            <sz val="9"/>
            <color indexed="81"/>
            <rFont val="Tahoma"/>
            <family val="2"/>
          </rPr>
          <t>CATATAN</t>
        </r>
        <r>
          <rPr>
            <sz val="9"/>
            <color indexed="81"/>
            <rFont val="Tahoma"/>
            <family val="2"/>
          </rPr>
          <t xml:space="preserve">
Jumlah markah bagi penilaian setiap CLO adalah </t>
        </r>
        <r>
          <rPr>
            <b/>
            <sz val="9"/>
            <color indexed="81"/>
            <rFont val="Tahoma"/>
            <family val="2"/>
          </rPr>
          <t>KEKAL</t>
        </r>
        <r>
          <rPr>
            <sz val="9"/>
            <color indexed="81"/>
            <rFont val="Tahoma"/>
            <family val="2"/>
          </rPr>
          <t xml:space="preserve">
</t>
        </r>
      </text>
    </comment>
    <comment ref="H14" authorId="0" shapeId="0" xr:uid="{00000000-0006-0000-0500-000005000000}">
      <text>
        <r>
          <rPr>
            <sz val="9"/>
            <color indexed="81"/>
            <rFont val="Tahoma"/>
            <family val="2"/>
          </rPr>
          <t xml:space="preserve">
</t>
        </r>
        <r>
          <rPr>
            <b/>
            <sz val="9"/>
            <color indexed="81"/>
            <rFont val="Tahoma"/>
            <family val="2"/>
          </rPr>
          <t>1) Perubahan komposisi penilaian/peperiksaan akhir</t>
        </r>
        <r>
          <rPr>
            <sz val="9"/>
            <color indexed="81"/>
            <rFont val="Tahoma"/>
            <family val="2"/>
          </rPr>
          <t xml:space="preserve">
Contoh: 
Peperiksaan Akhir </t>
        </r>
        <r>
          <rPr>
            <b/>
            <sz val="9"/>
            <color indexed="81"/>
            <rFont val="Tahoma"/>
            <family val="2"/>
          </rPr>
          <t>40%</t>
        </r>
        <r>
          <rPr>
            <sz val="9"/>
            <color indexed="81"/>
            <rFont val="Tahoma"/>
            <family val="2"/>
          </rPr>
          <t xml:space="preserve"> (MQF2, C4) ditukarkan kepada Peperiksaan Akhir </t>
        </r>
        <r>
          <rPr>
            <b/>
            <sz val="9"/>
            <color indexed="81"/>
            <rFont val="Tahoma"/>
            <family val="2"/>
          </rPr>
          <t>30%</t>
        </r>
        <r>
          <rPr>
            <sz val="9"/>
            <color indexed="81"/>
            <rFont val="Tahoma"/>
            <family val="2"/>
          </rPr>
          <t xml:space="preserve"> (MQF2, C4)
</t>
        </r>
        <r>
          <rPr>
            <b/>
            <sz val="9"/>
            <color indexed="81"/>
            <rFont val="Tahoma"/>
            <family val="2"/>
          </rPr>
          <t xml:space="preserve">
2) Perubahan komposisi Domain MQF
</t>
        </r>
        <r>
          <rPr>
            <sz val="9"/>
            <color indexed="81"/>
            <rFont val="Tahoma"/>
            <family val="2"/>
          </rPr>
          <t xml:space="preserve">
Contoh: 
</t>
        </r>
        <r>
          <rPr>
            <b/>
            <sz val="9"/>
            <color indexed="81"/>
            <rFont val="Tahoma"/>
            <family val="2"/>
          </rPr>
          <t>CLO1</t>
        </r>
        <r>
          <rPr>
            <sz val="9"/>
            <color indexed="81"/>
            <rFont val="Tahoma"/>
            <family val="2"/>
          </rPr>
          <t xml:space="preserve"> </t>
        </r>
        <r>
          <rPr>
            <b/>
            <sz val="9"/>
            <color indexed="81"/>
            <rFont val="Tahoma"/>
            <family val="2"/>
          </rPr>
          <t>60%</t>
        </r>
        <r>
          <rPr>
            <sz val="9"/>
            <color indexed="81"/>
            <rFont val="Tahoma"/>
            <family val="2"/>
          </rPr>
          <t xml:space="preserve"> (MQF2, C4) dan </t>
        </r>
        <r>
          <rPr>
            <b/>
            <sz val="9"/>
            <color indexed="81"/>
            <rFont val="Tahoma"/>
            <family val="2"/>
          </rPr>
          <t>CLO2</t>
        </r>
        <r>
          <rPr>
            <sz val="9"/>
            <color indexed="81"/>
            <rFont val="Tahoma"/>
            <family val="2"/>
          </rPr>
          <t xml:space="preserve"> </t>
        </r>
        <r>
          <rPr>
            <b/>
            <sz val="9"/>
            <color indexed="81"/>
            <rFont val="Tahoma"/>
            <family val="2"/>
          </rPr>
          <t>40%</t>
        </r>
        <r>
          <rPr>
            <sz val="9"/>
            <color indexed="81"/>
            <rFont val="Tahoma"/>
            <family val="2"/>
          </rPr>
          <t xml:space="preserve"> (MQF3C, A4) ditukarkan kepada </t>
        </r>
        <r>
          <rPr>
            <b/>
            <sz val="9"/>
            <color indexed="81"/>
            <rFont val="Tahoma"/>
            <family val="2"/>
          </rPr>
          <t>CLO1 80%</t>
        </r>
        <r>
          <rPr>
            <sz val="9"/>
            <color indexed="81"/>
            <rFont val="Tahoma"/>
            <family val="2"/>
          </rPr>
          <t xml:space="preserve"> (MQF2, C4) dan </t>
        </r>
        <r>
          <rPr>
            <b/>
            <sz val="9"/>
            <color indexed="81"/>
            <rFont val="Tahoma"/>
            <family val="2"/>
          </rPr>
          <t>CLO2 20%</t>
        </r>
        <r>
          <rPr>
            <sz val="9"/>
            <color indexed="81"/>
            <rFont val="Tahoma"/>
            <family val="2"/>
          </rPr>
          <t xml:space="preserve"> (MQF3C, A4)
</t>
        </r>
      </text>
    </comment>
    <comment ref="D17" authorId="0" shapeId="0" xr:uid="{00000000-0006-0000-0500-000006000000}">
      <text>
        <r>
          <rPr>
            <sz val="9"/>
            <color indexed="81"/>
            <rFont val="Tahoma"/>
            <family val="2"/>
          </rPr>
          <t xml:space="preserve">
</t>
        </r>
        <r>
          <rPr>
            <b/>
            <sz val="9"/>
            <color indexed="81"/>
            <rFont val="Tahoma"/>
            <family val="2"/>
          </rPr>
          <t>1) Perubahan komposisi penilaian/peperiksaan akhir</t>
        </r>
        <r>
          <rPr>
            <sz val="9"/>
            <color indexed="81"/>
            <rFont val="Tahoma"/>
            <family val="2"/>
          </rPr>
          <t xml:space="preserve">
Contoh: 
Peperiksaan Akhir </t>
        </r>
        <r>
          <rPr>
            <b/>
            <sz val="9"/>
            <color indexed="81"/>
            <rFont val="Tahoma"/>
            <family val="2"/>
          </rPr>
          <t>40%</t>
        </r>
        <r>
          <rPr>
            <sz val="9"/>
            <color indexed="81"/>
            <rFont val="Tahoma"/>
            <family val="2"/>
          </rPr>
          <t xml:space="preserve"> (MQF2, C4) ditukarkan kepada Peperiksaan Akhir </t>
        </r>
        <r>
          <rPr>
            <b/>
            <sz val="9"/>
            <color indexed="81"/>
            <rFont val="Tahoma"/>
            <family val="2"/>
          </rPr>
          <t>30%</t>
        </r>
        <r>
          <rPr>
            <sz val="9"/>
            <color indexed="81"/>
            <rFont val="Tahoma"/>
            <family val="2"/>
          </rPr>
          <t xml:space="preserve"> (MQF2, C4)
</t>
        </r>
        <r>
          <rPr>
            <b/>
            <sz val="9"/>
            <color indexed="81"/>
            <rFont val="Tahoma"/>
            <family val="2"/>
          </rPr>
          <t xml:space="preserve">
2) Perubahan komposisi Domain MQF
</t>
        </r>
        <r>
          <rPr>
            <sz val="9"/>
            <color indexed="81"/>
            <rFont val="Tahoma"/>
            <family val="2"/>
          </rPr>
          <t xml:space="preserve">
Contoh: 
</t>
        </r>
        <r>
          <rPr>
            <b/>
            <sz val="9"/>
            <color indexed="81"/>
            <rFont val="Tahoma"/>
            <family val="2"/>
          </rPr>
          <t>CLO1</t>
        </r>
        <r>
          <rPr>
            <sz val="9"/>
            <color indexed="81"/>
            <rFont val="Tahoma"/>
            <family val="2"/>
          </rPr>
          <t xml:space="preserve"> </t>
        </r>
        <r>
          <rPr>
            <b/>
            <sz val="9"/>
            <color indexed="81"/>
            <rFont val="Tahoma"/>
            <family val="2"/>
          </rPr>
          <t>60%</t>
        </r>
        <r>
          <rPr>
            <sz val="9"/>
            <color indexed="81"/>
            <rFont val="Tahoma"/>
            <family val="2"/>
          </rPr>
          <t xml:space="preserve"> (MQF2, C4) dan </t>
        </r>
        <r>
          <rPr>
            <b/>
            <sz val="9"/>
            <color indexed="81"/>
            <rFont val="Tahoma"/>
            <family val="2"/>
          </rPr>
          <t>CLO2</t>
        </r>
        <r>
          <rPr>
            <sz val="9"/>
            <color indexed="81"/>
            <rFont val="Tahoma"/>
            <family val="2"/>
          </rPr>
          <t xml:space="preserve"> </t>
        </r>
        <r>
          <rPr>
            <b/>
            <sz val="9"/>
            <color indexed="81"/>
            <rFont val="Tahoma"/>
            <family val="2"/>
          </rPr>
          <t>40%</t>
        </r>
        <r>
          <rPr>
            <sz val="9"/>
            <color indexed="81"/>
            <rFont val="Tahoma"/>
            <family val="2"/>
          </rPr>
          <t xml:space="preserve"> (MQF3C, A4) ditukarkan kepada </t>
        </r>
        <r>
          <rPr>
            <b/>
            <sz val="9"/>
            <color indexed="81"/>
            <rFont val="Tahoma"/>
            <family val="2"/>
          </rPr>
          <t>CLO1 80%</t>
        </r>
        <r>
          <rPr>
            <sz val="9"/>
            <color indexed="81"/>
            <rFont val="Tahoma"/>
            <family val="2"/>
          </rPr>
          <t xml:space="preserve"> (MQF2, C4) dan </t>
        </r>
        <r>
          <rPr>
            <b/>
            <sz val="9"/>
            <color indexed="81"/>
            <rFont val="Tahoma"/>
            <family val="2"/>
          </rPr>
          <t>CLO2 20%</t>
        </r>
        <r>
          <rPr>
            <sz val="9"/>
            <color indexed="81"/>
            <rFont val="Tahoma"/>
            <family val="2"/>
          </rPr>
          <t xml:space="preserve"> (MQF3C, A4)
</t>
        </r>
      </text>
    </comment>
    <comment ref="H17" authorId="0" shapeId="0" xr:uid="{00000000-0006-0000-0500-000007000000}">
      <text>
        <r>
          <rPr>
            <b/>
            <sz val="9"/>
            <color indexed="81"/>
            <rFont val="Tahoma"/>
            <family val="2"/>
          </rPr>
          <t>CONTOH:</t>
        </r>
        <r>
          <rPr>
            <sz val="9"/>
            <color indexed="81"/>
            <rFont val="Tahoma"/>
            <family val="2"/>
          </rPr>
          <t xml:space="preserve">
Berdasarkan Surat kelulusan JPT, pengambilan kohort pertama program baharu  bermula dari </t>
        </r>
        <r>
          <rPr>
            <b/>
            <sz val="9"/>
            <color indexed="81"/>
            <rFont val="Tahoma"/>
            <family val="2"/>
          </rPr>
          <t>Sesi 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H18" authorId="0" shapeId="0" xr:uid="{00000000-0006-0000-0500-000008000000}">
      <text>
        <r>
          <rPr>
            <b/>
            <sz val="9"/>
            <color indexed="81"/>
            <rFont val="Tahoma"/>
            <family val="2"/>
          </rPr>
          <t>CONTOH:</t>
        </r>
        <r>
          <rPr>
            <sz val="9"/>
            <color indexed="81"/>
            <rFont val="Tahoma"/>
            <family val="2"/>
          </rPr>
          <t xml:space="preserve">
Berdasarkan Surat kelulusan JPT, struktur baharu selepas semakan bermula dari pelajar Ambilan Sesi </t>
        </r>
        <r>
          <rPr>
            <b/>
            <sz val="9"/>
            <color indexed="81"/>
            <rFont val="Tahoma"/>
            <family val="2"/>
          </rPr>
          <t>2023/2024</t>
        </r>
        <r>
          <rPr>
            <sz val="9"/>
            <color indexed="81"/>
            <rFont val="Tahoma"/>
            <family val="2"/>
          </rPr>
          <t xml:space="preserve"> tetapi atas faktor tertentu, fakulti bercadang untuk:
1) </t>
        </r>
        <r>
          <rPr>
            <b/>
            <sz val="9"/>
            <color indexed="81"/>
            <rFont val="Tahoma"/>
            <family val="2"/>
          </rPr>
          <t>Awalkan</t>
        </r>
        <r>
          <rPr>
            <sz val="9"/>
            <color indexed="81"/>
            <rFont val="Tahoma"/>
            <family val="2"/>
          </rPr>
          <t xml:space="preserve"> penawaran
- mulakan pengambilan kohort pertama pada Sesi </t>
        </r>
        <r>
          <rPr>
            <b/>
            <sz val="9"/>
            <color indexed="81"/>
            <rFont val="Tahoma"/>
            <family val="2"/>
          </rPr>
          <t>2022/2023</t>
        </r>
        <r>
          <rPr>
            <sz val="9"/>
            <color indexed="81"/>
            <rFont val="Tahoma"/>
            <family val="2"/>
          </rPr>
          <t xml:space="preserve">
2) </t>
        </r>
        <r>
          <rPr>
            <b/>
            <sz val="9"/>
            <color indexed="81"/>
            <rFont val="Tahoma"/>
            <family val="2"/>
          </rPr>
          <t>Tangguhkan</t>
        </r>
        <r>
          <rPr>
            <sz val="9"/>
            <color indexed="81"/>
            <rFont val="Tahoma"/>
            <family val="2"/>
          </rPr>
          <t xml:space="preserve"> penawaran
- mulakan pengambilan kohort pertama pada Sesi </t>
        </r>
        <r>
          <rPr>
            <b/>
            <sz val="9"/>
            <color indexed="81"/>
            <rFont val="Tahoma"/>
            <family val="2"/>
          </rPr>
          <t>2024/2025</t>
        </r>
      </text>
    </comment>
    <comment ref="D19" authorId="0" shapeId="0" xr:uid="{00000000-0006-0000-0500-000009000000}">
      <text>
        <r>
          <rPr>
            <sz val="9"/>
            <color indexed="81"/>
            <rFont val="Tahoma"/>
            <family val="2"/>
          </rPr>
          <t xml:space="preserve">
</t>
        </r>
        <r>
          <rPr>
            <b/>
            <sz val="9"/>
            <color indexed="81"/>
            <rFont val="Tahoma"/>
            <family val="2"/>
          </rPr>
          <t>1) Domain MQF &amp; tahap taksonomi kekal</t>
        </r>
        <r>
          <rPr>
            <sz val="9"/>
            <color indexed="81"/>
            <rFont val="Tahoma"/>
            <family val="2"/>
          </rPr>
          <t xml:space="preserve">
</t>
        </r>
        <r>
          <rPr>
            <b/>
            <sz val="9"/>
            <color indexed="81"/>
            <rFont val="Tahoma"/>
            <family val="2"/>
          </rPr>
          <t xml:space="preserve">Contoh 1: </t>
        </r>
        <r>
          <rPr>
            <sz val="9"/>
            <color indexed="81"/>
            <rFont val="Tahoma"/>
            <family val="2"/>
          </rPr>
          <t xml:space="preserve">
</t>
        </r>
        <r>
          <rPr>
            <b/>
            <i/>
            <sz val="9"/>
            <color indexed="81"/>
            <rFont val="Tahoma"/>
            <family val="2"/>
          </rPr>
          <t>Lab Report</t>
        </r>
        <r>
          <rPr>
            <sz val="9"/>
            <color indexed="81"/>
            <rFont val="Tahoma"/>
            <family val="2"/>
          </rPr>
          <t xml:space="preserve"> 20% (MQF3a, P3) ditukarkan kepada </t>
        </r>
        <r>
          <rPr>
            <b/>
            <i/>
            <sz val="9"/>
            <color indexed="81"/>
            <rFont val="Tahoma"/>
            <family val="2"/>
          </rPr>
          <t>Lab Test</t>
        </r>
        <r>
          <rPr>
            <b/>
            <sz val="9"/>
            <color indexed="81"/>
            <rFont val="Tahoma"/>
            <family val="2"/>
          </rPr>
          <t xml:space="preserve"> </t>
        </r>
        <r>
          <rPr>
            <sz val="9"/>
            <color indexed="81"/>
            <rFont val="Tahoma"/>
            <family val="2"/>
          </rPr>
          <t xml:space="preserve">20% (MQF3a, P3) 
</t>
        </r>
        <r>
          <rPr>
            <b/>
            <sz val="9"/>
            <color indexed="81"/>
            <rFont val="Tahoma"/>
            <family val="2"/>
          </rPr>
          <t xml:space="preserve">Contoh 2: </t>
        </r>
        <r>
          <rPr>
            <sz val="9"/>
            <color indexed="81"/>
            <rFont val="Tahoma"/>
            <family val="2"/>
          </rPr>
          <t xml:space="preserve">
</t>
        </r>
        <r>
          <rPr>
            <b/>
            <sz val="9"/>
            <color indexed="81"/>
            <rFont val="Tahoma"/>
            <family val="2"/>
          </rPr>
          <t>Peperiksaan</t>
        </r>
        <r>
          <rPr>
            <sz val="9"/>
            <color indexed="81"/>
            <rFont val="Tahoma"/>
            <family val="2"/>
          </rPr>
          <t xml:space="preserve"> Akhir 40% (MQF2, C4) ditukarkan kepada </t>
        </r>
        <r>
          <rPr>
            <b/>
            <sz val="9"/>
            <color indexed="81"/>
            <rFont val="Tahoma"/>
            <family val="2"/>
          </rPr>
          <t>Penilaian</t>
        </r>
        <r>
          <rPr>
            <sz val="9"/>
            <color indexed="81"/>
            <rFont val="Tahoma"/>
            <family val="2"/>
          </rPr>
          <t xml:space="preserve"> Akhir iaitu Analisa Kes 20% (MQF2, C4) dan Ujian 20% (MQF2, C4)
</t>
        </r>
        <r>
          <rPr>
            <b/>
            <sz val="9"/>
            <color indexed="81"/>
            <rFont val="Tahoma"/>
            <family val="2"/>
          </rPr>
          <t>2) Domain MQF kekal dan tahap taksonomi berubah</t>
        </r>
        <r>
          <rPr>
            <sz val="9"/>
            <color indexed="81"/>
            <rFont val="Tahoma"/>
            <family val="2"/>
          </rPr>
          <t xml:space="preserve">
</t>
        </r>
        <r>
          <rPr>
            <b/>
            <sz val="9"/>
            <color indexed="81"/>
            <rFont val="Tahoma"/>
            <family val="2"/>
          </rPr>
          <t xml:space="preserve">Contoh: </t>
        </r>
        <r>
          <rPr>
            <sz val="9"/>
            <color indexed="81"/>
            <rFont val="Tahoma"/>
            <family val="2"/>
          </rPr>
          <t xml:space="preserve">
</t>
        </r>
        <r>
          <rPr>
            <b/>
            <i/>
            <sz val="9"/>
            <color indexed="81"/>
            <rFont val="Tahoma"/>
            <family val="2"/>
          </rPr>
          <t>Presentation</t>
        </r>
        <r>
          <rPr>
            <sz val="9"/>
            <color indexed="81"/>
            <rFont val="Tahoma"/>
            <family val="2"/>
          </rPr>
          <t xml:space="preserve"> 10% (MQF3c, </t>
        </r>
        <r>
          <rPr>
            <b/>
            <sz val="9"/>
            <color indexed="81"/>
            <rFont val="Tahoma"/>
            <family val="2"/>
          </rPr>
          <t>A3</t>
        </r>
        <r>
          <rPr>
            <sz val="9"/>
            <color indexed="81"/>
            <rFont val="Tahoma"/>
            <family val="2"/>
          </rPr>
          <t xml:space="preserve">) ditukarkan kepada </t>
        </r>
        <r>
          <rPr>
            <b/>
            <i/>
            <sz val="9"/>
            <color indexed="81"/>
            <rFont val="Tahoma"/>
            <family val="2"/>
          </rPr>
          <t>Demonstration</t>
        </r>
        <r>
          <rPr>
            <sz val="9"/>
            <color indexed="81"/>
            <rFont val="Tahoma"/>
            <family val="2"/>
          </rPr>
          <t xml:space="preserve"> 10% (MQF3c, </t>
        </r>
        <r>
          <rPr>
            <b/>
            <sz val="9"/>
            <color indexed="81"/>
            <rFont val="Tahoma"/>
            <family val="2"/>
          </rPr>
          <t>A4</t>
        </r>
        <r>
          <rPr>
            <sz val="9"/>
            <color indexed="81"/>
            <rFont val="Tahoma"/>
            <family val="2"/>
          </rPr>
          <t>)
&gt;&gt;</t>
        </r>
        <r>
          <rPr>
            <b/>
            <sz val="9"/>
            <color indexed="81"/>
            <rFont val="Tahoma"/>
            <family val="2"/>
          </rPr>
          <t>CATATAN</t>
        </r>
        <r>
          <rPr>
            <sz val="9"/>
            <color indexed="81"/>
            <rFont val="Tahoma"/>
            <family val="2"/>
          </rPr>
          <t xml:space="preserve">
Jumlah markah bagi penilaian setiap CLO adalah </t>
        </r>
        <r>
          <rPr>
            <b/>
            <sz val="9"/>
            <color indexed="81"/>
            <rFont val="Tahoma"/>
            <family val="2"/>
          </rPr>
          <t>KEKAL</t>
        </r>
        <r>
          <rPr>
            <sz val="9"/>
            <color indexed="81"/>
            <rFont val="Tahoma"/>
            <family val="2"/>
          </rPr>
          <t xml:space="preserve">
</t>
        </r>
      </text>
    </comment>
    <comment ref="H19" authorId="0" shapeId="0" xr:uid="{00000000-0006-0000-0500-00000A000000}">
      <text>
        <r>
          <rPr>
            <sz val="9"/>
            <color indexed="81"/>
            <rFont val="Tahoma"/>
            <family val="2"/>
          </rPr>
          <t xml:space="preserve">- Penjumudan
- Pembekuan
- Penawaran semula program
</t>
        </r>
      </text>
    </comment>
    <comment ref="D22" authorId="1" shapeId="0" xr:uid="{00000000-0006-0000-0500-00000B000000}">
      <text>
        <r>
          <rPr>
            <b/>
            <sz val="9"/>
            <color indexed="81"/>
            <rFont val="Tahoma"/>
            <family val="2"/>
          </rPr>
          <t xml:space="preserve">CONTOH
</t>
        </r>
        <r>
          <rPr>
            <sz val="9"/>
            <color indexed="81"/>
            <rFont val="Tahoma"/>
            <family val="2"/>
          </rPr>
          <t>1. Perubahan SLT
2. Kaedah PdP</t>
        </r>
      </text>
    </comment>
    <comment ref="H22" authorId="1" shapeId="0" xr:uid="{00000000-0006-0000-0500-00000C000000}">
      <text>
        <r>
          <rPr>
            <b/>
            <sz val="9"/>
            <color indexed="81"/>
            <rFont val="Tahoma"/>
            <family val="2"/>
          </rPr>
          <t xml:space="preserve">CONTOH
</t>
        </r>
        <r>
          <rPr>
            <sz val="9"/>
            <color indexed="81"/>
            <rFont val="Tahoma"/>
            <family val="2"/>
          </rPr>
          <t>1. Perubahan SLT
2. Kaedah PdP</t>
        </r>
      </text>
    </comment>
  </commentList>
</comments>
</file>

<file path=xl/sharedStrings.xml><?xml version="1.0" encoding="utf-8"?>
<sst xmlns="http://schemas.openxmlformats.org/spreadsheetml/2006/main" count="462" uniqueCount="268">
  <si>
    <t>Status Perubahan</t>
  </si>
  <si>
    <t>Nama Program</t>
  </si>
  <si>
    <t>Mod Penawaran</t>
  </si>
  <si>
    <t>Struktur Program</t>
  </si>
  <si>
    <t>Penyataan PEO</t>
  </si>
  <si>
    <t>Penyataan PLO</t>
  </si>
  <si>
    <t>Kaedah Penyampaian</t>
  </si>
  <si>
    <t>Kandungan Kursus</t>
  </si>
  <si>
    <t>Bahan Rujukan</t>
  </si>
  <si>
    <t>Sinopsis Kursus</t>
  </si>
  <si>
    <t>Aktiviti Pengajaran &amp; Pembelajaran</t>
  </si>
  <si>
    <t>Universiti Sultan Zainal Abidin (UniSZA)</t>
  </si>
  <si>
    <t>FAKULTI</t>
  </si>
  <si>
    <t>NAMA PROGRAM</t>
  </si>
  <si>
    <t>JUMLAH JAM KREDIT PROGRAM (SELEPAS SEMAKAN)</t>
  </si>
  <si>
    <t>Kategori Perubahan</t>
  </si>
  <si>
    <t>Tindakan Perubahan</t>
  </si>
  <si>
    <t>Peratus Perubahan</t>
  </si>
  <si>
    <t>Tindakan Fakulti</t>
  </si>
  <si>
    <t>Tempoh Pengajian</t>
  </si>
  <si>
    <t>Kaedah Pengajian</t>
  </si>
  <si>
    <t>Maklumat Status Program</t>
  </si>
  <si>
    <t>Pelupusan Program Akademik</t>
  </si>
  <si>
    <t>Perubahan Lokasi Penawaran</t>
  </si>
  <si>
    <t>Pusat Pengurusan Kecemerlangan dan Inovasi Akademik (CoMAE-i)</t>
  </si>
  <si>
    <r>
      <rPr>
        <b/>
        <sz val="12"/>
        <color rgb="FF0000FF"/>
        <rFont val="Calibri"/>
        <family val="2"/>
        <scheme val="minor"/>
      </rPr>
      <t xml:space="preserve">KATEGORI I: </t>
    </r>
    <r>
      <rPr>
        <b/>
        <sz val="12"/>
        <color theme="1"/>
        <rFont val="Calibri"/>
        <family val="2"/>
        <scheme val="minor"/>
      </rPr>
      <t xml:space="preserve">
Perubahan yang memerlukan pindaan maklumat pada Daftar Kelayakan Malaysia (</t>
    </r>
    <r>
      <rPr>
        <b/>
        <i/>
        <sz val="12"/>
        <color theme="1"/>
        <rFont val="Calibri"/>
        <family val="2"/>
        <scheme val="minor"/>
      </rPr>
      <t>Malaysian Qualifications register,</t>
    </r>
    <r>
      <rPr>
        <b/>
        <sz val="12"/>
        <color theme="1"/>
        <rFont val="Calibri"/>
        <family val="2"/>
        <scheme val="minor"/>
      </rPr>
      <t>MQR)</t>
    </r>
  </si>
  <si>
    <r>
      <rPr>
        <b/>
        <sz val="12"/>
        <color rgb="FF0000FF"/>
        <rFont val="Calibri"/>
        <family val="2"/>
        <scheme val="minor"/>
      </rPr>
      <t xml:space="preserve">KATEGORI II: </t>
    </r>
    <r>
      <rPr>
        <b/>
        <sz val="12"/>
        <rFont val="Calibri"/>
        <family val="2"/>
        <scheme val="minor"/>
      </rPr>
      <t xml:space="preserve">
Perubahan bersifat STRUKTURAL pada reka bentuk program (kurikulum) yang tidak membawa kepada pertukaran bidang pengajian lain (tidak membawa kepada penukaran NEC). 
Peratusan perubahan kurikulum yang diambil kira adalah secara KUMULATIF berdasarkan kurikulum asal seperti yang diluluskan.</t>
    </r>
  </si>
  <si>
    <r>
      <rPr>
        <b/>
        <sz val="12"/>
        <color rgb="FF0000FF"/>
        <rFont val="Calibri"/>
        <family val="2"/>
        <scheme val="minor"/>
      </rPr>
      <t xml:space="preserve">KATEGORI III: </t>
    </r>
    <r>
      <rPr>
        <b/>
        <sz val="12"/>
        <color theme="1"/>
        <rFont val="Calibri"/>
        <family val="2"/>
        <scheme val="minor"/>
      </rPr>
      <t xml:space="preserve">
Perubahan pada reka bentuk program (kurikulum) yang membawa kepada pertukaran bidang pengajian lain (membawa kepada pertukaran NEC). </t>
    </r>
  </si>
  <si>
    <r>
      <rPr>
        <b/>
        <sz val="12"/>
        <color rgb="FF0000FF"/>
        <rFont val="Calibri"/>
        <family val="2"/>
        <scheme val="minor"/>
      </rPr>
      <t xml:space="preserve">KATEGORI IV: </t>
    </r>
    <r>
      <rPr>
        <b/>
        <sz val="12"/>
        <color theme="1"/>
        <rFont val="Calibri"/>
        <family val="2"/>
        <scheme val="minor"/>
      </rPr>
      <t xml:space="preserve">
Perubahan/penambahan kaedah penyampaian program daripada Konvensional kepada</t>
    </r>
    <r>
      <rPr>
        <b/>
        <i/>
        <sz val="12"/>
        <color theme="1"/>
        <rFont val="Calibri"/>
        <family val="2"/>
        <scheme val="minor"/>
      </rPr>
      <t xml:space="preserve"> Open and Distance Learning</t>
    </r>
    <r>
      <rPr>
        <b/>
        <sz val="12"/>
        <color theme="1"/>
        <rFont val="Calibri"/>
        <family val="2"/>
        <scheme val="minor"/>
      </rPr>
      <t xml:space="preserve"> (ODL) 
ATAU
Perubahan/penambahan mod penawaran program daripada mod campuran atau mod kerja kursus kepada mod penyelidikan bagi program pascasiswazah.</t>
    </r>
  </si>
  <si>
    <r>
      <rPr>
        <b/>
        <sz val="12"/>
        <color rgb="FF0000FF"/>
        <rFont val="Calibri"/>
        <family val="2"/>
        <scheme val="minor"/>
      </rPr>
      <t xml:space="preserve">KATEGORI V: </t>
    </r>
    <r>
      <rPr>
        <b/>
        <sz val="12"/>
        <color theme="1"/>
        <rFont val="Calibri"/>
        <family val="2"/>
        <scheme val="minor"/>
      </rPr>
      <t xml:space="preserve">
Perubahan selain daripada Kategori I,III dan IV</t>
    </r>
  </si>
  <si>
    <t xml:space="preserve">NEC </t>
  </si>
  <si>
    <t>Jumlah Jam Kredit Bergraduat</t>
  </si>
  <si>
    <t>Perkara</t>
  </si>
  <si>
    <t>Perubahan bagi memenuhi keperluan Standard Program</t>
  </si>
  <si>
    <r>
      <t>Komponen pembelajaran teradun (</t>
    </r>
    <r>
      <rPr>
        <i/>
        <sz val="12"/>
        <color theme="1"/>
        <rFont val="Calibri"/>
        <family val="2"/>
        <scheme val="minor"/>
      </rPr>
      <t>blended learning</t>
    </r>
    <r>
      <rPr>
        <sz val="12"/>
        <color theme="1"/>
        <rFont val="Calibri"/>
        <family val="2"/>
        <scheme val="minor"/>
      </rPr>
      <t xml:space="preserve">) </t>
    </r>
  </si>
  <si>
    <r>
      <t>Sesi Pengajian bagi pengambilan kohort pertama</t>
    </r>
    <r>
      <rPr>
        <b/>
        <sz val="12"/>
        <color theme="1"/>
        <rFont val="Calibri"/>
        <family val="2"/>
        <scheme val="minor"/>
      </rPr>
      <t xml:space="preserve"> program baharu</t>
    </r>
  </si>
  <si>
    <r>
      <t xml:space="preserve">Sesi Pengajian yang terlibat </t>
    </r>
    <r>
      <rPr>
        <b/>
        <sz val="12"/>
        <color theme="1"/>
        <rFont val="Calibri"/>
        <family val="2"/>
        <scheme val="minor"/>
      </rPr>
      <t>perubahan maklumat/semakan kurikulum</t>
    </r>
  </si>
  <si>
    <t>a.</t>
  </si>
  <si>
    <t>b.</t>
  </si>
  <si>
    <t>c.</t>
  </si>
  <si>
    <t>d.</t>
  </si>
  <si>
    <t>e.</t>
  </si>
  <si>
    <t>f.</t>
  </si>
  <si>
    <t>g.</t>
  </si>
  <si>
    <t>h.</t>
  </si>
  <si>
    <t>i.</t>
  </si>
  <si>
    <t>j.</t>
  </si>
  <si>
    <t>k.</t>
  </si>
  <si>
    <t>l.</t>
  </si>
  <si>
    <t>Kandungan Kurikulum</t>
  </si>
  <si>
    <t>Nama &amp; Kandungan Program</t>
  </si>
  <si>
    <r>
      <rPr>
        <b/>
        <sz val="12"/>
        <color theme="1"/>
        <rFont val="Calibri"/>
        <family val="2"/>
        <scheme val="minor"/>
      </rPr>
      <t>Kaedah</t>
    </r>
    <r>
      <rPr>
        <sz val="12"/>
        <color theme="1"/>
        <rFont val="Calibri"/>
        <family val="2"/>
        <scheme val="minor"/>
      </rPr>
      <t xml:space="preserve"> Penilaian Sumatif</t>
    </r>
  </si>
  <si>
    <r>
      <rPr>
        <b/>
        <sz val="12"/>
        <color theme="1"/>
        <rFont val="Calibri"/>
        <family val="2"/>
        <scheme val="minor"/>
      </rPr>
      <t>Komposisi</t>
    </r>
    <r>
      <rPr>
        <sz val="12"/>
        <color theme="1"/>
        <rFont val="Calibri"/>
        <family val="2"/>
        <scheme val="minor"/>
      </rPr>
      <t xml:space="preserve"> Penilaian Sumatif</t>
    </r>
  </si>
  <si>
    <r>
      <rPr>
        <b/>
        <sz val="12"/>
        <color rgb="FF0000FF"/>
        <rFont val="Calibri"/>
        <family val="2"/>
        <scheme val="minor"/>
      </rPr>
      <t xml:space="preserve">KATEGORI II: </t>
    </r>
    <r>
      <rPr>
        <b/>
        <sz val="12"/>
        <color theme="1"/>
        <rFont val="Calibri"/>
        <family val="2"/>
        <scheme val="minor"/>
      </rPr>
      <t xml:space="preserve">
Perubahan bersifat STRUKTURAL pada reka bentuk program (kurikulum) yang tidak membawa kepada pertukaran bidang pengajian lain (tidak membawa kepada penukaran NEC). 
Peratusan perubahan kurikulum yang diambil kira adalah secara KUMULATIF berdasarkan kurikulum asal seperti yang diluluskan.</t>
    </r>
  </si>
  <si>
    <t>JIKA F24 ≥ 30%</t>
  </si>
  <si>
    <t xml:space="preserve">JIKA E30 ≥ 60%
</t>
  </si>
  <si>
    <t xml:space="preserve">JIKA E30 ≤ 60%
</t>
  </si>
  <si>
    <t>Maklumat Status Program
-Penjumudan
-Pembekuan
-Penawaran semula program</t>
  </si>
  <si>
    <r>
      <t>Komponen pembelajaran teradun (</t>
    </r>
    <r>
      <rPr>
        <b/>
        <i/>
        <sz val="11"/>
        <color rgb="FF000000"/>
        <rFont val="Calibri"/>
        <family val="2"/>
      </rPr>
      <t>blended learning</t>
    </r>
    <r>
      <rPr>
        <b/>
        <sz val="11"/>
        <color rgb="FF000000"/>
        <rFont val="Calibri"/>
        <family val="2"/>
      </rPr>
      <t xml:space="preserve">) </t>
    </r>
  </si>
  <si>
    <t>Kaedah Penilaian Sumatif</t>
  </si>
  <si>
    <t>Komposisi Penilaian Sumatif</t>
  </si>
  <si>
    <t>Sesi Pengajian bagi pengambilan kohort pertama program baharu</t>
  </si>
  <si>
    <r>
      <t xml:space="preserve">Kandungan </t>
    </r>
    <r>
      <rPr>
        <b/>
        <sz val="12"/>
        <color theme="1"/>
        <rFont val="Calibri"/>
        <family val="2"/>
        <scheme val="minor"/>
      </rPr>
      <t>Kursus</t>
    </r>
    <r>
      <rPr>
        <sz val="12"/>
        <color theme="1"/>
        <rFont val="Calibri"/>
        <family val="2"/>
        <scheme val="minor"/>
      </rPr>
      <t xml:space="preserve"> (Topik &amp; sub-topik)</t>
    </r>
  </si>
  <si>
    <t>Hasil Pembelajaran Kursus (CLO)</t>
  </si>
  <si>
    <r>
      <t xml:space="preserve">1.	Mengemukakan </t>
    </r>
    <r>
      <rPr>
        <b/>
        <sz val="12"/>
        <rFont val="Calibri"/>
        <family val="2"/>
      </rPr>
      <t>Kertas Cadangan Pelupusan Program Akademik</t>
    </r>
    <r>
      <rPr>
        <sz val="12"/>
        <rFont val="Calibri"/>
        <family val="2"/>
      </rPr>
      <t xml:space="preserve"> untuk perakuan: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t>
    </r>
    <r>
      <rPr>
        <b/>
        <sz val="12"/>
        <rFont val="Calibri"/>
        <family val="2"/>
      </rPr>
      <t>Kertas Cadangan Pelupusan Program Akademik</t>
    </r>
    <r>
      <rPr>
        <sz val="12"/>
        <rFont val="Calibri"/>
        <family val="2"/>
      </rPr>
      <t xml:space="preserve"> untuk kelulusan </t>
    </r>
    <r>
      <rPr>
        <b/>
        <sz val="12"/>
        <rFont val="Calibri"/>
        <family val="2"/>
      </rPr>
      <t>Senat</t>
    </r>
    <r>
      <rPr>
        <sz val="12"/>
        <rFont val="Calibri"/>
        <family val="2"/>
      </rPr>
      <t xml:space="preserve">.
3.	Mengemukakan </t>
    </r>
    <r>
      <rPr>
        <b/>
        <sz val="12"/>
        <rFont val="Calibri"/>
        <family val="2"/>
      </rPr>
      <t>Kertas Cadangan Pelupusan Program Akademik</t>
    </r>
    <r>
      <rPr>
        <sz val="12"/>
        <rFont val="Calibri"/>
        <family val="2"/>
      </rPr>
      <t xml:space="preserve"> untuk kelulusan </t>
    </r>
    <r>
      <rPr>
        <b/>
        <sz val="12"/>
        <rFont val="Calibri"/>
        <family val="2"/>
      </rPr>
      <t>JPT</t>
    </r>
    <r>
      <rPr>
        <sz val="12"/>
        <rFont val="Calibri"/>
        <family val="2"/>
      </rPr>
      <t xml:space="preserve">.
4.	Mengemukakan permohonan penghentian program dan menyerahkan sijil perakuan akreditasi kepada </t>
    </r>
    <r>
      <rPr>
        <b/>
        <sz val="12"/>
        <rFont val="Calibri"/>
        <family val="2"/>
      </rPr>
      <t>MQA</t>
    </r>
    <r>
      <rPr>
        <sz val="12"/>
        <rFont val="Calibri"/>
        <family val="2"/>
      </rPr>
      <t xml:space="preserve"> melalui </t>
    </r>
    <r>
      <rPr>
        <b/>
        <sz val="12"/>
        <rFont val="Calibri"/>
        <family val="2"/>
      </rPr>
      <t>SpaQM</t>
    </r>
    <r>
      <rPr>
        <sz val="12"/>
        <rFont val="Calibri"/>
        <family val="2"/>
      </rPr>
      <t xml:space="preserve">. </t>
    </r>
  </si>
  <si>
    <t>JIKA DIAWALKAN</t>
  </si>
  <si>
    <t>JIKA DITANGGUHKAN</t>
  </si>
  <si>
    <r>
      <t xml:space="preserve">1.	Mengemukakan Kertas Cadangan Pemurnian Kurikulum untuk </t>
    </r>
    <r>
      <rPr>
        <b/>
        <sz val="12"/>
        <color theme="1"/>
        <rFont val="Calibri"/>
        <family val="2"/>
      </rPr>
      <t>perakuan</t>
    </r>
    <r>
      <rPr>
        <sz val="12"/>
        <color theme="1"/>
        <rFont val="Calibri"/>
        <family val="2"/>
      </rPr>
      <t xml:space="preserve">:
a) </t>
    </r>
    <r>
      <rPr>
        <b/>
        <sz val="12"/>
        <color theme="1"/>
        <rFont val="Calibri"/>
        <family val="2"/>
      </rPr>
      <t>Pra-JKPAU</t>
    </r>
    <r>
      <rPr>
        <sz val="12"/>
        <color theme="1"/>
        <rFont val="Calibri"/>
        <family val="2"/>
      </rPr>
      <t xml:space="preserve">
b) </t>
    </r>
    <r>
      <rPr>
        <b/>
        <sz val="12"/>
        <color theme="1"/>
        <rFont val="Calibri"/>
        <family val="2"/>
      </rPr>
      <t>JKPAU</t>
    </r>
    <r>
      <rPr>
        <sz val="12"/>
        <color theme="1"/>
        <rFont val="Calibri"/>
        <family val="2"/>
      </rPr>
      <t xml:space="preserve">
2.	Mengemukakan Kertas Cadangan Pemurnian Kurikulum untuk </t>
    </r>
    <r>
      <rPr>
        <b/>
        <sz val="12"/>
        <color theme="1"/>
        <rFont val="Calibri"/>
        <family val="2"/>
      </rPr>
      <t>kelulusan Senat.</t>
    </r>
    <r>
      <rPr>
        <sz val="12"/>
        <color theme="1"/>
        <rFont val="Calibri"/>
        <family val="2"/>
      </rPr>
      <t xml:space="preserve">
3.	Menyimpan rekod dan bukti pengesahan untuk semakan semasa penilaian Audit Pematuhan </t>
    </r>
    <r>
      <rPr>
        <b/>
        <sz val="12"/>
        <color theme="1"/>
        <rFont val="Calibri"/>
        <family val="2"/>
      </rPr>
      <t>MQA</t>
    </r>
  </si>
  <si>
    <r>
      <t xml:space="preserve">1.	Mengemukakan </t>
    </r>
    <r>
      <rPr>
        <b/>
        <sz val="12"/>
        <color theme="1"/>
        <rFont val="Calibri"/>
        <family val="2"/>
      </rPr>
      <t>Kertas Cadangan Pemurnian Kurikulum</t>
    </r>
    <r>
      <rPr>
        <sz val="12"/>
        <color theme="1"/>
        <rFont val="Calibri"/>
        <family val="2"/>
      </rPr>
      <t xml:space="preserve"> untuk perakuan:
a) </t>
    </r>
    <r>
      <rPr>
        <b/>
        <sz val="12"/>
        <color theme="1"/>
        <rFont val="Calibri"/>
        <family val="2"/>
      </rPr>
      <t>Pra-JKPAU</t>
    </r>
    <r>
      <rPr>
        <sz val="12"/>
        <color theme="1"/>
        <rFont val="Calibri"/>
        <family val="2"/>
      </rPr>
      <t xml:space="preserve">
b) </t>
    </r>
    <r>
      <rPr>
        <b/>
        <sz val="12"/>
        <color theme="1"/>
        <rFont val="Calibri"/>
        <family val="2"/>
      </rPr>
      <t>JKPAU</t>
    </r>
    <r>
      <rPr>
        <sz val="12"/>
        <color theme="1"/>
        <rFont val="Calibri"/>
        <family val="2"/>
      </rPr>
      <t xml:space="preserve">
2.	Mengemukakan </t>
    </r>
    <r>
      <rPr>
        <b/>
        <sz val="12"/>
        <color theme="1"/>
        <rFont val="Calibri"/>
        <family val="2"/>
      </rPr>
      <t>Kertas Cadangan Pemurnian Kurikulum</t>
    </r>
    <r>
      <rPr>
        <sz val="12"/>
        <color theme="1"/>
        <rFont val="Calibri"/>
        <family val="2"/>
      </rPr>
      <t xml:space="preserve"> untuk kelulusan </t>
    </r>
    <r>
      <rPr>
        <b/>
        <sz val="12"/>
        <color theme="1"/>
        <rFont val="Calibri"/>
        <family val="2"/>
      </rPr>
      <t>Senat</t>
    </r>
    <r>
      <rPr>
        <sz val="12"/>
        <color theme="1"/>
        <rFont val="Calibri"/>
        <family val="2"/>
      </rPr>
      <t xml:space="preserve">.
3.	Menyimpan rekod dan bukti pengesahan untuk semakan semasa penilaian Audit Pematuhan </t>
    </r>
    <r>
      <rPr>
        <b/>
        <sz val="12"/>
        <color theme="1"/>
        <rFont val="Calibri"/>
        <family val="2"/>
      </rPr>
      <t>MQA</t>
    </r>
    <r>
      <rPr>
        <sz val="12"/>
        <color theme="1"/>
        <rFont val="Calibri"/>
        <family val="2"/>
      </rPr>
      <t>.</t>
    </r>
  </si>
  <si>
    <r>
      <t xml:space="preserve">1.	Mengemukakan </t>
    </r>
    <r>
      <rPr>
        <b/>
        <sz val="12"/>
        <color theme="1"/>
        <rFont val="Calibri"/>
        <family val="2"/>
      </rPr>
      <t>Kertas Cadangan Pemurnian DCI</t>
    </r>
    <r>
      <rPr>
        <sz val="12"/>
        <color theme="1"/>
        <rFont val="Calibri"/>
        <family val="2"/>
      </rPr>
      <t xml:space="preserve"> beserta </t>
    </r>
    <r>
      <rPr>
        <b/>
        <sz val="12"/>
        <color theme="1"/>
        <rFont val="Calibri"/>
        <family val="2"/>
      </rPr>
      <t>kod kursus baharu</t>
    </r>
    <r>
      <rPr>
        <sz val="12"/>
        <color theme="1"/>
        <rFont val="Calibri"/>
        <family val="2"/>
      </rPr>
      <t xml:space="preserve"> untuk perakuan:
a) </t>
    </r>
    <r>
      <rPr>
        <b/>
        <sz val="12"/>
        <color theme="1"/>
        <rFont val="Calibri"/>
        <family val="2"/>
      </rPr>
      <t>Pra-JKPAU</t>
    </r>
    <r>
      <rPr>
        <sz val="12"/>
        <color theme="1"/>
        <rFont val="Calibri"/>
        <family val="2"/>
      </rPr>
      <t xml:space="preserve">
b) </t>
    </r>
    <r>
      <rPr>
        <b/>
        <sz val="12"/>
        <color theme="1"/>
        <rFont val="Calibri"/>
        <family val="2"/>
      </rPr>
      <t>JKPAU</t>
    </r>
    <r>
      <rPr>
        <sz val="12"/>
        <color theme="1"/>
        <rFont val="Calibri"/>
        <family val="2"/>
      </rPr>
      <t xml:space="preserve">
2.	Mengemukakan </t>
    </r>
    <r>
      <rPr>
        <b/>
        <sz val="12"/>
        <color theme="1"/>
        <rFont val="Calibri"/>
        <family val="2"/>
      </rPr>
      <t>Kertas Cadangan Pemurnian DC</t>
    </r>
    <r>
      <rPr>
        <sz val="12"/>
        <color theme="1"/>
        <rFont val="Calibri"/>
        <family val="2"/>
      </rPr>
      <t xml:space="preserve">I untuk kelulusan </t>
    </r>
    <r>
      <rPr>
        <b/>
        <sz val="12"/>
        <color theme="1"/>
        <rFont val="Calibri"/>
        <family val="2"/>
      </rPr>
      <t>Senat</t>
    </r>
    <r>
      <rPr>
        <sz val="12"/>
        <color theme="1"/>
        <rFont val="Calibri"/>
        <family val="2"/>
      </rPr>
      <t xml:space="preserve">.
3.	Menyimpan rekod dan bukti pengesahan untuk semakan semasa penilaian Audit Pematuhan </t>
    </r>
    <r>
      <rPr>
        <b/>
        <sz val="12"/>
        <color theme="1"/>
        <rFont val="Calibri"/>
        <family val="2"/>
      </rPr>
      <t>MQA</t>
    </r>
    <r>
      <rPr>
        <sz val="12"/>
        <color theme="1"/>
        <rFont val="Calibri"/>
        <family val="2"/>
      </rPr>
      <t>.</t>
    </r>
  </si>
  <si>
    <r>
      <t xml:space="preserve">1.	Meluluskan perubahan di peringkat </t>
    </r>
    <r>
      <rPr>
        <b/>
        <sz val="12"/>
        <color theme="1"/>
        <rFont val="Calibri"/>
        <family val="2"/>
      </rPr>
      <t>Fakulti</t>
    </r>
    <r>
      <rPr>
        <sz val="12"/>
        <color theme="1"/>
        <rFont val="Calibri"/>
        <family val="2"/>
      </rPr>
      <t xml:space="preserve">.
2.	Menyimpan rekod dan bukti pengesahan untuk semakan semasa penilaian Audit Pematuhan </t>
    </r>
    <r>
      <rPr>
        <b/>
        <sz val="12"/>
        <color theme="1"/>
        <rFont val="Calibri"/>
        <family val="2"/>
      </rPr>
      <t>MQA</t>
    </r>
    <r>
      <rPr>
        <sz val="12"/>
        <color theme="1"/>
        <rFont val="Calibri"/>
        <family val="2"/>
      </rPr>
      <t>.</t>
    </r>
  </si>
  <si>
    <r>
      <t xml:space="preserve">1.	Mengemukakan </t>
    </r>
    <r>
      <rPr>
        <b/>
        <sz val="12"/>
        <color theme="1"/>
        <rFont val="Calibri"/>
        <family val="2"/>
      </rPr>
      <t xml:space="preserve">Kertas Cadangan Pemurnian DCI </t>
    </r>
    <r>
      <rPr>
        <sz val="12"/>
        <color theme="1"/>
        <rFont val="Calibri"/>
        <family val="2"/>
      </rPr>
      <t xml:space="preserve">untuk perakuan </t>
    </r>
    <r>
      <rPr>
        <b/>
        <sz val="12"/>
        <color theme="1"/>
        <rFont val="Calibri"/>
        <family val="2"/>
      </rPr>
      <t>MPA</t>
    </r>
    <r>
      <rPr>
        <sz val="12"/>
        <color theme="1"/>
        <rFont val="Calibri"/>
        <family val="2"/>
      </rPr>
      <t>.
2.	Mengemukakan</t>
    </r>
    <r>
      <rPr>
        <b/>
        <sz val="12"/>
        <color theme="1"/>
        <rFont val="Calibri"/>
        <family val="2"/>
      </rPr>
      <t xml:space="preserve"> Kertas Cadangan Pemurnian DCI</t>
    </r>
    <r>
      <rPr>
        <sz val="12"/>
        <color theme="1"/>
        <rFont val="Calibri"/>
        <family val="2"/>
      </rPr>
      <t xml:space="preserve"> untuk kelulusan </t>
    </r>
    <r>
      <rPr>
        <b/>
        <sz val="12"/>
        <color theme="1"/>
        <rFont val="Calibri"/>
        <family val="2"/>
      </rPr>
      <t>Senat</t>
    </r>
    <r>
      <rPr>
        <sz val="12"/>
        <color theme="1"/>
        <rFont val="Calibri"/>
        <family val="2"/>
      </rPr>
      <t xml:space="preserve">.
3.	Menyimpan rekod dan bukti pengesahan untuk semakan semasa penilaian Audit Pematuhan </t>
    </r>
    <r>
      <rPr>
        <b/>
        <sz val="12"/>
        <color theme="1"/>
        <rFont val="Calibri"/>
        <family val="2"/>
      </rPr>
      <t>MQA</t>
    </r>
    <r>
      <rPr>
        <sz val="12"/>
        <color theme="1"/>
        <rFont val="Calibri"/>
        <family val="2"/>
      </rPr>
      <t>.</t>
    </r>
  </si>
  <si>
    <r>
      <t xml:space="preserve">1.	Mengemukakan Kertas Cadangan untuk perakuan </t>
    </r>
    <r>
      <rPr>
        <b/>
        <sz val="12"/>
        <color theme="1"/>
        <rFont val="Calibri"/>
        <family val="2"/>
      </rPr>
      <t>MPA</t>
    </r>
    <r>
      <rPr>
        <sz val="12"/>
        <color theme="1"/>
        <rFont val="Calibri"/>
        <family val="2"/>
      </rPr>
      <t xml:space="preserve">.
2.	Mengemukakan Kertas Cadangan untuk kelulusan </t>
    </r>
    <r>
      <rPr>
        <b/>
        <sz val="12"/>
        <color theme="1"/>
        <rFont val="Calibri"/>
        <family val="2"/>
      </rPr>
      <t>Senat</t>
    </r>
    <r>
      <rPr>
        <sz val="12"/>
        <color theme="1"/>
        <rFont val="Calibri"/>
        <family val="2"/>
      </rPr>
      <t xml:space="preserve">.
3.	Mengemukakan Kertas Cadangan untuk kelulusan </t>
    </r>
    <r>
      <rPr>
        <b/>
        <sz val="12"/>
        <color theme="1"/>
        <rFont val="Calibri"/>
        <family val="2"/>
      </rPr>
      <t>JPT</t>
    </r>
    <r>
      <rPr>
        <sz val="12"/>
        <color theme="1"/>
        <rFont val="Calibri"/>
        <family val="2"/>
      </rPr>
      <t xml:space="preserve">.
4.	Menyimpan rekod dan bukti pengesahan untuk semakan semasa penilaian Audit Pematuhan </t>
    </r>
    <r>
      <rPr>
        <b/>
        <sz val="12"/>
        <color theme="1"/>
        <rFont val="Calibri"/>
        <family val="2"/>
      </rPr>
      <t>MQA</t>
    </r>
    <r>
      <rPr>
        <sz val="12"/>
        <color theme="1"/>
        <rFont val="Calibri"/>
        <family val="2"/>
      </rPr>
      <t>.</t>
    </r>
  </si>
  <si>
    <r>
      <t xml:space="preserve">1.	Mengemukakan Kertas Cadangan untuk perakuan </t>
    </r>
    <r>
      <rPr>
        <b/>
        <sz val="12"/>
        <color theme="1"/>
        <rFont val="Calibri"/>
        <family val="2"/>
      </rPr>
      <t>MPA</t>
    </r>
    <r>
      <rPr>
        <sz val="12"/>
        <color theme="1"/>
        <rFont val="Calibri"/>
        <family val="2"/>
      </rPr>
      <t xml:space="preserve">.
2.	Mengemukakan Kertas Cadangan untuk kelulusan </t>
    </r>
    <r>
      <rPr>
        <b/>
        <sz val="12"/>
        <color theme="1"/>
        <rFont val="Calibri"/>
        <family val="2"/>
      </rPr>
      <t>Senat</t>
    </r>
    <r>
      <rPr>
        <sz val="12"/>
        <color theme="1"/>
        <rFont val="Calibri"/>
        <family val="2"/>
      </rPr>
      <t xml:space="preserve">.
3.	Menyimpan rekod dan bukti pengesahan untuk semakan semasa penilaian Audit Pematuhan </t>
    </r>
    <r>
      <rPr>
        <b/>
        <sz val="12"/>
        <color theme="1"/>
        <rFont val="Calibri"/>
        <family val="2"/>
      </rPr>
      <t>MQA</t>
    </r>
    <r>
      <rPr>
        <sz val="12"/>
        <color theme="1"/>
        <rFont val="Calibri"/>
        <family val="2"/>
      </rPr>
      <t>.</t>
    </r>
  </si>
  <si>
    <r>
      <t xml:space="preserve">1.	Mengemukakan Kertas Cadangan untuk perakuan: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Kertas Cadangan untuk kelulusan </t>
    </r>
    <r>
      <rPr>
        <b/>
        <sz val="12"/>
        <rFont val="Calibri"/>
        <family val="2"/>
      </rPr>
      <t>Senat</t>
    </r>
    <r>
      <rPr>
        <sz val="12"/>
        <rFont val="Calibri"/>
        <family val="2"/>
      </rPr>
      <t xml:space="preserve">.
3.	Mengemukakan Kertas Cadangan untuk kelulusan </t>
    </r>
    <r>
      <rPr>
        <b/>
        <sz val="12"/>
        <rFont val="Calibri"/>
        <family val="2"/>
      </rPr>
      <t>JPT</t>
    </r>
    <r>
      <rPr>
        <sz val="12"/>
        <rFont val="Calibri"/>
        <family val="2"/>
      </rPr>
      <t xml:space="preserve">.
4.	Menyimpan rekod dan bukti pengesahan untuk semakan semasa penilaian Audit Pematuhan </t>
    </r>
    <r>
      <rPr>
        <b/>
        <sz val="12"/>
        <rFont val="Calibri"/>
        <family val="2"/>
      </rPr>
      <t>MQA</t>
    </r>
    <r>
      <rPr>
        <sz val="12"/>
        <rFont val="Calibri"/>
        <family val="2"/>
      </rPr>
      <t>.</t>
    </r>
  </si>
  <si>
    <r>
      <t xml:space="preserve">1.	Meluluskan perubahan di peringkat </t>
    </r>
    <r>
      <rPr>
        <b/>
        <sz val="12"/>
        <color theme="1"/>
        <rFont val="Calibri"/>
        <family val="2"/>
      </rPr>
      <t>Fakulti</t>
    </r>
    <r>
      <rPr>
        <sz val="12"/>
        <color theme="1"/>
        <rFont val="Calibri"/>
        <family val="2"/>
      </rPr>
      <t>.
2.	Menyimpan rekod dan bukti pengesahan untuk semakan semasa penilaian audit pematuhan.</t>
    </r>
  </si>
  <si>
    <r>
      <rPr>
        <b/>
        <sz val="12"/>
        <color rgb="FF0000FF"/>
        <rFont val="Calibri"/>
        <family val="2"/>
        <scheme val="minor"/>
      </rPr>
      <t xml:space="preserve">KATEGORI V: 
</t>
    </r>
    <r>
      <rPr>
        <b/>
        <sz val="12"/>
        <rFont val="Calibri"/>
        <family val="2"/>
        <scheme val="minor"/>
      </rPr>
      <t>Perubahan selain daripada Kategori I, II, III dan IV</t>
    </r>
  </si>
  <si>
    <t>Sekiranya terdapat walau satu perubahan item (a) hingga (e)</t>
  </si>
  <si>
    <t>Sekiranya TIADA perubahan bagi item (a) hingga (e) DAN F24 ≤ 30%</t>
  </si>
  <si>
    <t xml:space="preserve">Sekiranya terdapat perubahan </t>
  </si>
  <si>
    <t>Sekiranya terdapat walau satu perubahan item (a) atau (b)</t>
  </si>
  <si>
    <t>Sesi Pengajian yang terlibat dengan perubahan maklumat/semakan kurikulum</t>
  </si>
  <si>
    <r>
      <t xml:space="preserve">1. Mengemukakan Kertas Cadangan Semakan Kurikulum untuk </t>
    </r>
    <r>
      <rPr>
        <b/>
        <sz val="12"/>
        <rFont val="Calibri"/>
        <family val="2"/>
      </rPr>
      <t>perakuan</t>
    </r>
    <r>
      <rPr>
        <sz val="12"/>
        <rFont val="Calibri"/>
        <family val="2"/>
      </rPr>
      <t xml:space="preserve">: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Kertas Cadangan Semakan Kurikulum untuk kelulusan </t>
    </r>
    <r>
      <rPr>
        <b/>
        <sz val="12"/>
        <rFont val="Calibri"/>
        <family val="2"/>
      </rPr>
      <t>Senat</t>
    </r>
    <r>
      <rPr>
        <sz val="12"/>
        <rFont val="Calibri"/>
        <family val="2"/>
      </rPr>
      <t xml:space="preserve">.
3. Mengemukakan Kertas Cadangan Semakan Kurikulum untuk kelulusan </t>
    </r>
    <r>
      <rPr>
        <b/>
        <sz val="12"/>
        <rFont val="Calibri"/>
        <family val="2"/>
      </rPr>
      <t>JPT</t>
    </r>
    <r>
      <rPr>
        <sz val="12"/>
        <rFont val="Calibri"/>
        <family val="2"/>
      </rPr>
      <t xml:space="preserve"> melalui </t>
    </r>
    <r>
      <rPr>
        <b/>
        <sz val="12"/>
        <rFont val="Calibri"/>
        <family val="2"/>
      </rPr>
      <t>CoMAE-i.</t>
    </r>
    <r>
      <rPr>
        <sz val="12"/>
        <rFont val="Calibri"/>
        <family val="2"/>
      </rPr>
      <t xml:space="preserve">
4. Memaklumkan kepada </t>
    </r>
    <r>
      <rPr>
        <b/>
        <sz val="12"/>
        <rFont val="Calibri"/>
        <family val="2"/>
      </rPr>
      <t>MQA</t>
    </r>
    <r>
      <rPr>
        <sz val="12"/>
        <rFont val="Calibri"/>
        <family val="2"/>
      </rPr>
      <t xml:space="preserve"> (melalui </t>
    </r>
    <r>
      <rPr>
        <b/>
        <sz val="12"/>
        <rFont val="Calibri"/>
        <family val="2"/>
      </rPr>
      <t>SPaRQM</t>
    </r>
    <r>
      <rPr>
        <sz val="12"/>
        <rFont val="Calibri"/>
        <family val="2"/>
      </rPr>
      <t xml:space="preserve">) secara bertulis dengan disertakan surat kelulusan perubahan/pindaan maklumat daripada </t>
    </r>
    <r>
      <rPr>
        <b/>
        <sz val="12"/>
        <rFont val="Calibri"/>
        <family val="2"/>
      </rPr>
      <t>JPT</t>
    </r>
    <r>
      <rPr>
        <sz val="12"/>
        <rFont val="Calibri"/>
        <family val="2"/>
      </rPr>
      <t xml:space="preserve"> bersama maklumat perubahan.
5. Memaklumkan kepada </t>
    </r>
    <r>
      <rPr>
        <b/>
        <sz val="12"/>
        <rFont val="Calibri"/>
        <family val="2"/>
      </rPr>
      <t>HEPA</t>
    </r>
    <r>
      <rPr>
        <sz val="12"/>
        <rFont val="Calibri"/>
        <family val="2"/>
      </rPr>
      <t xml:space="preserve"> bagi urusan </t>
    </r>
    <r>
      <rPr>
        <b/>
        <sz val="12"/>
        <rFont val="Calibri"/>
        <family val="2"/>
      </rPr>
      <t>badan penaja.</t>
    </r>
  </si>
  <si>
    <r>
      <t xml:space="preserve">1.	Mengemukakan </t>
    </r>
    <r>
      <rPr>
        <b/>
        <sz val="12"/>
        <rFont val="Calibri"/>
        <family val="2"/>
      </rPr>
      <t>Kertas Cadangan Pra-Saringan Awal Program Akademik Baharu</t>
    </r>
    <r>
      <rPr>
        <sz val="12"/>
        <rFont val="Calibri"/>
        <family val="2"/>
      </rPr>
      <t xml:space="preserve"> untuk perakuan: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t>
    </r>
    <r>
      <rPr>
        <b/>
        <sz val="12"/>
        <rFont val="Calibri"/>
        <family val="2"/>
      </rPr>
      <t>Kertas Cadangan Program Akademik Baharu - Mesyuarat Saringan Awal</t>
    </r>
    <r>
      <rPr>
        <sz val="12"/>
        <rFont val="Calibri"/>
        <family val="2"/>
      </rPr>
      <t xml:space="preserve"> untuk </t>
    </r>
    <r>
      <rPr>
        <b/>
        <sz val="12"/>
        <rFont val="Calibri"/>
        <family val="2"/>
      </rPr>
      <t>perakuan</t>
    </r>
    <r>
      <rPr>
        <sz val="12"/>
        <rFont val="Calibri"/>
        <family val="2"/>
      </rPr>
      <t xml:space="preserve">:
a)	</t>
    </r>
    <r>
      <rPr>
        <b/>
        <sz val="12"/>
        <rFont val="Calibri"/>
        <family val="2"/>
      </rPr>
      <t>Pra-JKPAU</t>
    </r>
    <r>
      <rPr>
        <sz val="12"/>
        <rFont val="Calibri"/>
        <family val="2"/>
      </rPr>
      <t xml:space="preserve">
b)	</t>
    </r>
    <r>
      <rPr>
        <b/>
        <sz val="12"/>
        <rFont val="Calibri"/>
        <family val="2"/>
      </rPr>
      <t>JKPAU</t>
    </r>
    <r>
      <rPr>
        <sz val="12"/>
        <rFont val="Calibri"/>
        <family val="2"/>
      </rPr>
      <t xml:space="preserve">
3.	Mengemukakan </t>
    </r>
    <r>
      <rPr>
        <b/>
        <sz val="12"/>
        <rFont val="Calibri"/>
        <family val="2"/>
      </rPr>
      <t>Kertas Cadangan Program Akademik Baharu - Mesyuarat Saringan Awal</t>
    </r>
    <r>
      <rPr>
        <sz val="12"/>
        <rFont val="Calibri"/>
        <family val="2"/>
      </rPr>
      <t xml:space="preserve"> untuk kelulusan:
a)	</t>
    </r>
    <r>
      <rPr>
        <b/>
        <sz val="12"/>
        <rFont val="Calibri"/>
        <family val="2"/>
      </rPr>
      <t>Senat</t>
    </r>
    <r>
      <rPr>
        <sz val="12"/>
        <rFont val="Calibri"/>
        <family val="2"/>
      </rPr>
      <t xml:space="preserve"> 
b)	</t>
    </r>
    <r>
      <rPr>
        <b/>
        <sz val="12"/>
        <rFont val="Calibri"/>
        <family val="2"/>
      </rPr>
      <t>JPT</t>
    </r>
    <r>
      <rPr>
        <sz val="12"/>
        <rFont val="Calibri"/>
        <family val="2"/>
      </rPr>
      <t xml:space="preserve">
4.	Mengemukakan maklumat program kepada </t>
    </r>
    <r>
      <rPr>
        <b/>
        <sz val="12"/>
        <rFont val="Calibri"/>
        <family val="2"/>
      </rPr>
      <t>MQA</t>
    </r>
    <r>
      <rPr>
        <sz val="12"/>
        <rFont val="Calibri"/>
        <family val="2"/>
      </rPr>
      <t xml:space="preserve"> (melalui </t>
    </r>
    <r>
      <rPr>
        <b/>
        <sz val="12"/>
        <rFont val="Calibri"/>
        <family val="2"/>
      </rPr>
      <t>SPaRQM</t>
    </r>
    <r>
      <rPr>
        <sz val="12"/>
        <rFont val="Calibri"/>
        <family val="2"/>
      </rPr>
      <t xml:space="preserve">) beserta surat kelulusan mengendalikan program daripada </t>
    </r>
    <r>
      <rPr>
        <b/>
        <sz val="12"/>
        <rFont val="Calibri"/>
        <family val="2"/>
      </rPr>
      <t>JPT</t>
    </r>
    <r>
      <rPr>
        <sz val="12"/>
        <rFont val="Calibri"/>
        <family val="2"/>
      </rPr>
      <t xml:space="preserve"> untuk disenaraikan dalam Senarai Akreditasi Sementara atau didaftarkan di dalam MQR.</t>
    </r>
  </si>
  <si>
    <r>
      <t xml:space="preserve">1.	Mengemukakan </t>
    </r>
    <r>
      <rPr>
        <b/>
        <sz val="12"/>
        <rFont val="Calibri"/>
        <family val="2"/>
      </rPr>
      <t>Kertas Cadangan Pra-Saringan Awal Program Akademik Baharu</t>
    </r>
    <r>
      <rPr>
        <sz val="12"/>
        <rFont val="Calibri"/>
        <family val="2"/>
      </rPr>
      <t xml:space="preserve"> untuk perakuan: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t>
    </r>
    <r>
      <rPr>
        <b/>
        <sz val="12"/>
        <rFont val="Calibri"/>
        <family val="2"/>
      </rPr>
      <t>Kertas Cadangan Program Akademik Baharu - Mesyuarat Saringan Awal</t>
    </r>
    <r>
      <rPr>
        <sz val="12"/>
        <rFont val="Calibri"/>
        <family val="2"/>
      </rPr>
      <t xml:space="preserve"> untuk perakuan:
a)	</t>
    </r>
    <r>
      <rPr>
        <b/>
        <sz val="12"/>
        <rFont val="Calibri"/>
        <family val="2"/>
      </rPr>
      <t>Pra-JKPAU</t>
    </r>
    <r>
      <rPr>
        <sz val="12"/>
        <rFont val="Calibri"/>
        <family val="2"/>
      </rPr>
      <t xml:space="preserve">
b)	</t>
    </r>
    <r>
      <rPr>
        <b/>
        <sz val="12"/>
        <rFont val="Calibri"/>
        <family val="2"/>
      </rPr>
      <t>JKPAU</t>
    </r>
    <r>
      <rPr>
        <sz val="12"/>
        <rFont val="Calibri"/>
        <family val="2"/>
      </rPr>
      <t xml:space="preserve">
3.	Mengemukakan </t>
    </r>
    <r>
      <rPr>
        <b/>
        <sz val="12"/>
        <rFont val="Calibri"/>
        <family val="2"/>
      </rPr>
      <t>Kertas Cadangan Program Akademik Baharu - Mesyuarat Saringan Awal</t>
    </r>
    <r>
      <rPr>
        <sz val="12"/>
        <rFont val="Calibri"/>
        <family val="2"/>
      </rPr>
      <t xml:space="preserve"> untuk kelulusan:
a)	</t>
    </r>
    <r>
      <rPr>
        <b/>
        <sz val="12"/>
        <rFont val="Calibri"/>
        <family val="2"/>
      </rPr>
      <t>Senat</t>
    </r>
    <r>
      <rPr>
        <sz val="12"/>
        <rFont val="Calibri"/>
        <family val="2"/>
      </rPr>
      <t xml:space="preserve">
b)	</t>
    </r>
    <r>
      <rPr>
        <b/>
        <sz val="12"/>
        <rFont val="Calibri"/>
        <family val="2"/>
      </rPr>
      <t>JPT</t>
    </r>
    <r>
      <rPr>
        <sz val="12"/>
        <rFont val="Calibri"/>
        <family val="2"/>
      </rPr>
      <t xml:space="preserve">
4.	Memaklumkan </t>
    </r>
    <r>
      <rPr>
        <b/>
        <sz val="12"/>
        <rFont val="Calibri"/>
        <family val="2"/>
      </rPr>
      <t>MQA</t>
    </r>
    <r>
      <rPr>
        <sz val="12"/>
        <rFont val="Calibri"/>
        <family val="2"/>
      </rPr>
      <t xml:space="preserve"> (melalui </t>
    </r>
    <r>
      <rPr>
        <b/>
        <sz val="12"/>
        <rFont val="Calibri"/>
        <family val="2"/>
      </rPr>
      <t>SPaRQM</t>
    </r>
    <r>
      <rPr>
        <sz val="12"/>
        <rFont val="Calibri"/>
        <family val="2"/>
      </rPr>
      <t xml:space="preserve">) secara bertulis dengan disertakan surat kelulusan perubahan/pindaan maklumat daripada </t>
    </r>
    <r>
      <rPr>
        <b/>
        <sz val="12"/>
        <rFont val="Calibri"/>
        <family val="2"/>
      </rPr>
      <t>JPT</t>
    </r>
    <r>
      <rPr>
        <sz val="12"/>
        <rFont val="Calibri"/>
        <family val="2"/>
      </rPr>
      <t xml:space="preserve"> bersama maklumat perubahan (sekiranya perubahan memerlukan pindaan pada MQR).</t>
    </r>
  </si>
  <si>
    <r>
      <t xml:space="preserve">1.	Mengemukakan Kertas Cadangan Perubahan Lokasi Penawaran untuk perakuan:
a) </t>
    </r>
    <r>
      <rPr>
        <b/>
        <sz val="12"/>
        <color theme="1"/>
        <rFont val="Calibri"/>
        <family val="2"/>
      </rPr>
      <t>Pra-JKPAU</t>
    </r>
    <r>
      <rPr>
        <sz val="12"/>
        <color theme="1"/>
        <rFont val="Calibri"/>
        <family val="2"/>
      </rPr>
      <t xml:space="preserve">
b) </t>
    </r>
    <r>
      <rPr>
        <b/>
        <sz val="12"/>
        <color theme="1"/>
        <rFont val="Calibri"/>
        <family val="2"/>
      </rPr>
      <t>JKPAU</t>
    </r>
    <r>
      <rPr>
        <sz val="12"/>
        <color theme="1"/>
        <rFont val="Calibri"/>
        <family val="2"/>
      </rPr>
      <t xml:space="preserve">
2.	Mengemukakan Kertas Cadangan Perubahan Lokasi Penawaran untuk kelulusan </t>
    </r>
    <r>
      <rPr>
        <b/>
        <sz val="12"/>
        <color theme="1"/>
        <rFont val="Calibri"/>
        <family val="2"/>
      </rPr>
      <t>Senat</t>
    </r>
    <r>
      <rPr>
        <sz val="12"/>
        <color theme="1"/>
        <rFont val="Calibri"/>
        <family val="2"/>
      </rPr>
      <t xml:space="preserve">.
3.	Mengemukakan Kertas Cadangan Perubahan Lokasi Penawaran untuk kelulusan </t>
    </r>
    <r>
      <rPr>
        <b/>
        <sz val="12"/>
        <color theme="1"/>
        <rFont val="Calibri"/>
        <family val="2"/>
      </rPr>
      <t>JPT</t>
    </r>
    <r>
      <rPr>
        <sz val="12"/>
        <color theme="1"/>
        <rFont val="Calibri"/>
        <family val="2"/>
      </rPr>
      <t xml:space="preserve"> melalui </t>
    </r>
    <r>
      <rPr>
        <b/>
        <sz val="12"/>
        <color theme="1"/>
        <rFont val="Calibri"/>
        <family val="2"/>
      </rPr>
      <t xml:space="preserve">CoMAE-i. </t>
    </r>
    <r>
      <rPr>
        <sz val="12"/>
        <color theme="1"/>
        <rFont val="Calibri"/>
        <family val="2"/>
      </rPr>
      <t xml:space="preserve">
4.	Memaklumkan kepada </t>
    </r>
    <r>
      <rPr>
        <b/>
        <sz val="12"/>
        <color theme="1"/>
        <rFont val="Calibri"/>
        <family val="2"/>
      </rPr>
      <t>MQA</t>
    </r>
    <r>
      <rPr>
        <sz val="12"/>
        <color theme="1"/>
        <rFont val="Calibri"/>
        <family val="2"/>
      </rPr>
      <t xml:space="preserve"> (melalui </t>
    </r>
    <r>
      <rPr>
        <b/>
        <sz val="12"/>
        <color theme="1"/>
        <rFont val="Calibri"/>
        <family val="2"/>
      </rPr>
      <t>SpaRQM</t>
    </r>
    <r>
      <rPr>
        <sz val="12"/>
        <color theme="1"/>
        <rFont val="Calibri"/>
        <family val="2"/>
      </rPr>
      <t>) secara bertulis dengan disertakan surat kelulusan perubahan/pindaan maklumat daripada JPT bersama maklumat perubahan (sekiranya perubahan memerlukan pindaan pada MQR).</t>
    </r>
  </si>
  <si>
    <r>
      <t xml:space="preserve">1. Mengemukakan Kertas Cadangan Semakan Kurikulum untuk </t>
    </r>
    <r>
      <rPr>
        <b/>
        <sz val="12"/>
        <rFont val="Calibri"/>
        <family val="2"/>
      </rPr>
      <t>perakuan</t>
    </r>
    <r>
      <rPr>
        <sz val="12"/>
        <rFont val="Calibri"/>
        <family val="2"/>
      </rPr>
      <t xml:space="preserve">:
a) </t>
    </r>
    <r>
      <rPr>
        <b/>
        <sz val="12"/>
        <rFont val="Calibri"/>
        <family val="2"/>
      </rPr>
      <t>Pra-JKPAU</t>
    </r>
    <r>
      <rPr>
        <sz val="12"/>
        <rFont val="Calibri"/>
        <family val="2"/>
      </rPr>
      <t xml:space="preserve">
b) </t>
    </r>
    <r>
      <rPr>
        <b/>
        <sz val="12"/>
        <rFont val="Calibri"/>
        <family val="2"/>
      </rPr>
      <t>JKPAU</t>
    </r>
    <r>
      <rPr>
        <sz val="12"/>
        <rFont val="Calibri"/>
        <family val="2"/>
      </rPr>
      <t xml:space="preserve">
2. Mengemukakan Kertas Cadangan Semakan Kurikulum untuk </t>
    </r>
    <r>
      <rPr>
        <b/>
        <sz val="12"/>
        <rFont val="Calibri"/>
        <family val="2"/>
      </rPr>
      <t>kelulusan</t>
    </r>
    <r>
      <rPr>
        <sz val="12"/>
        <rFont val="Calibri"/>
        <family val="2"/>
      </rPr>
      <t xml:space="preserve"> </t>
    </r>
    <r>
      <rPr>
        <b/>
        <sz val="12"/>
        <rFont val="Calibri"/>
        <family val="2"/>
      </rPr>
      <t>Senat</t>
    </r>
    <r>
      <rPr>
        <sz val="12"/>
        <rFont val="Calibri"/>
        <family val="2"/>
      </rPr>
      <t xml:space="preserve">.
3. Memaklumkan kepada </t>
    </r>
    <r>
      <rPr>
        <b/>
        <sz val="12"/>
        <rFont val="Calibri"/>
        <family val="2"/>
      </rPr>
      <t>MQA</t>
    </r>
    <r>
      <rPr>
        <sz val="12"/>
        <rFont val="Calibri"/>
        <family val="2"/>
      </rPr>
      <t xml:space="preserve"> (melalui </t>
    </r>
    <r>
      <rPr>
        <b/>
        <sz val="12"/>
        <rFont val="Calibri"/>
        <family val="2"/>
      </rPr>
      <t>SPaRQM</t>
    </r>
    <r>
      <rPr>
        <sz val="12"/>
        <rFont val="Calibri"/>
        <family val="2"/>
      </rPr>
      <t xml:space="preserve">) secara bertulis dengan disertakan bersama maklumat perubahan untuk proses penilaian semula. 
4. Mengemukakan Kertas Cadangan Semakan Kurikulum untuk kelulusan </t>
    </r>
    <r>
      <rPr>
        <b/>
        <sz val="12"/>
        <rFont val="Calibri"/>
        <family val="2"/>
      </rPr>
      <t>JPT</t>
    </r>
    <r>
      <rPr>
        <sz val="12"/>
        <rFont val="Calibri"/>
        <family val="2"/>
      </rPr>
      <t xml:space="preserve"> melalui</t>
    </r>
    <r>
      <rPr>
        <b/>
        <sz val="12"/>
        <rFont val="Calibri"/>
        <family val="2"/>
      </rPr>
      <t xml:space="preserve"> CoMAE-i.</t>
    </r>
    <r>
      <rPr>
        <sz val="12"/>
        <rFont val="Calibri"/>
        <family val="2"/>
      </rPr>
      <t xml:space="preserve">
5. Memaklumkan kepada </t>
    </r>
    <r>
      <rPr>
        <b/>
        <sz val="12"/>
        <rFont val="Calibri"/>
        <family val="2"/>
      </rPr>
      <t>MQA</t>
    </r>
    <r>
      <rPr>
        <sz val="12"/>
        <rFont val="Calibri"/>
        <family val="2"/>
      </rPr>
      <t xml:space="preserve"> (melalui </t>
    </r>
    <r>
      <rPr>
        <b/>
        <sz val="12"/>
        <rFont val="Calibri"/>
        <family val="2"/>
      </rPr>
      <t>SPaRQM</t>
    </r>
    <r>
      <rPr>
        <sz val="12"/>
        <rFont val="Calibri"/>
        <family val="2"/>
      </rPr>
      <t xml:space="preserve">) secara bertulis dengan disertakan surat kelulusan perubahan/pindaan maklumat daripada </t>
    </r>
    <r>
      <rPr>
        <b/>
        <sz val="12"/>
        <rFont val="Calibri"/>
        <family val="2"/>
      </rPr>
      <t>JPT</t>
    </r>
    <r>
      <rPr>
        <sz val="12"/>
        <rFont val="Calibri"/>
        <family val="2"/>
      </rPr>
      <t xml:space="preserve"> bersama maklumat perubahan (sekiranya perubahan memerlukan pindaan pada MQR).</t>
    </r>
  </si>
  <si>
    <t>Komponen Kursus</t>
  </si>
  <si>
    <t xml:space="preserve">Sebelum Semakan </t>
  </si>
  <si>
    <t xml:space="preserve">Selepas Semakan </t>
  </si>
  <si>
    <t>No.</t>
  </si>
  <si>
    <t>% Perubahan</t>
  </si>
  <si>
    <t>Pemberat Perubahan Struktural</t>
  </si>
  <si>
    <t>Komponen</t>
  </si>
  <si>
    <t>CLO1</t>
  </si>
  <si>
    <t>CLO2</t>
  </si>
  <si>
    <t>CLO3</t>
  </si>
  <si>
    <t>CLO4</t>
  </si>
  <si>
    <t>CLO5</t>
  </si>
  <si>
    <t>CLO6</t>
  </si>
  <si>
    <t>CLOn</t>
  </si>
  <si>
    <t>Pemberat Perubahan CLO</t>
  </si>
  <si>
    <t xml:space="preserve">Kursus Universiti </t>
  </si>
  <si>
    <t>Kursus Teras</t>
  </si>
  <si>
    <t>Elektif</t>
  </si>
  <si>
    <t xml:space="preserve">Peratus Perubahan </t>
  </si>
  <si>
    <t>Jam Kredit</t>
  </si>
  <si>
    <t>Kursus Elektif</t>
  </si>
  <si>
    <t>Jumlah Kursus</t>
  </si>
  <si>
    <t xml:space="preserve"> Perubahan Struktural</t>
  </si>
  <si>
    <t xml:space="preserve"> Perubahan CLO</t>
  </si>
  <si>
    <t xml:space="preserve">Catatan
Perubahan </t>
  </si>
  <si>
    <t>Peratus
Kredit</t>
  </si>
  <si>
    <t>Tiada</t>
  </si>
  <si>
    <t>Ya</t>
  </si>
  <si>
    <t>i</t>
  </si>
  <si>
    <t>ii</t>
  </si>
  <si>
    <t>iii</t>
  </si>
  <si>
    <t>iv</t>
  </si>
  <si>
    <t>v (j)</t>
  </si>
  <si>
    <t>v (k)</t>
  </si>
  <si>
    <t>Ada perubahan pemurniaan</t>
  </si>
  <si>
    <t>Ada Perubahan</t>
  </si>
  <si>
    <t>Tiada Perubahan</t>
  </si>
  <si>
    <t>Perubahan &lt;60%</t>
  </si>
  <si>
    <t>Perubahan &gt;60%</t>
  </si>
  <si>
    <t>Diawalkan</t>
  </si>
  <si>
    <t>Ditangguhkan</t>
  </si>
  <si>
    <t>Penjumudan</t>
  </si>
  <si>
    <t>Pembekuan</t>
  </si>
  <si>
    <t>Penawaran semula</t>
  </si>
  <si>
    <t>ii(F24&gt;30)</t>
  </si>
  <si>
    <t>ii(F24&lt;30)</t>
  </si>
  <si>
    <t>v (a)</t>
  </si>
  <si>
    <t>v (c,d)</t>
  </si>
  <si>
    <t>v (e)</t>
  </si>
  <si>
    <t>v (f,g)</t>
  </si>
  <si>
    <t>m.</t>
  </si>
  <si>
    <t>v (l)</t>
  </si>
  <si>
    <t>v (m)</t>
  </si>
  <si>
    <t>v (b&gt;60)</t>
  </si>
  <si>
    <t>v (b&lt;60)</t>
  </si>
  <si>
    <t>v (h=Awal))</t>
  </si>
  <si>
    <t>v (h=Tangguh)</t>
  </si>
  <si>
    <t>v (i=Awal))</t>
  </si>
  <si>
    <t>v (i=Tangguh)</t>
  </si>
  <si>
    <t>Tiada tindakan perlu diambil.</t>
  </si>
  <si>
    <t>Ada perubahan</t>
  </si>
  <si>
    <t>Ada perubahan pemurnian</t>
  </si>
  <si>
    <t>KATEGORI I</t>
  </si>
  <si>
    <t>KATEGORI III</t>
  </si>
  <si>
    <t>KATEGORI IV</t>
  </si>
  <si>
    <t>JPT</t>
  </si>
  <si>
    <t>MQA</t>
  </si>
  <si>
    <t>SENAT</t>
  </si>
  <si>
    <t>item (a) hingga (e)</t>
  </si>
  <si>
    <t>JIKA F24 ≤ 30%</t>
  </si>
  <si>
    <t>KATEGORI V</t>
  </si>
  <si>
    <t>JPT/SENAT</t>
  </si>
  <si>
    <t>KATEGORI II</t>
  </si>
  <si>
    <t xml:space="preserve">KATEGORI II </t>
  </si>
  <si>
    <t>Hirarki tindakan</t>
  </si>
  <si>
    <t>Kategori</t>
  </si>
  <si>
    <t>Peringkat kelulusan tertinggi</t>
  </si>
  <si>
    <t>a</t>
  </si>
  <si>
    <t>b</t>
  </si>
  <si>
    <t>c</t>
  </si>
  <si>
    <t>d</t>
  </si>
  <si>
    <t>e</t>
  </si>
  <si>
    <t>f</t>
  </si>
  <si>
    <t>g</t>
  </si>
  <si>
    <t>h</t>
  </si>
  <si>
    <t>j</t>
  </si>
  <si>
    <t>k</t>
  </si>
  <si>
    <t>l</t>
  </si>
  <si>
    <t>m</t>
  </si>
  <si>
    <t>Bil.</t>
  </si>
  <si>
    <t>Perubahan DCI</t>
  </si>
  <si>
    <t>Peringkat Kelulusan</t>
  </si>
  <si>
    <t>Kandungan Kursus (Topik &amp; sub-topik)</t>
  </si>
  <si>
    <t>Fakulti</t>
  </si>
  <si>
    <t>Pemetaan kepada HIEPS/FRC</t>
  </si>
  <si>
    <t>MPU33012</t>
  </si>
  <si>
    <t>Ilmu Wahyu &amp; Sains</t>
  </si>
  <si>
    <t>MPU31072</t>
  </si>
  <si>
    <t>Penghayatan Etika dan Peradaban</t>
  </si>
  <si>
    <t>MPU31062</t>
  </si>
  <si>
    <t>Falsafah dan Isu Semasa</t>
  </si>
  <si>
    <t>MPU33032</t>
  </si>
  <si>
    <t>Ilmu Wahyu &amp; Kemasyarakatan</t>
  </si>
  <si>
    <t>PBI *****</t>
  </si>
  <si>
    <t>Bahasa Asing</t>
  </si>
  <si>
    <t>PBI10102</t>
  </si>
  <si>
    <t>English For Communication I</t>
  </si>
  <si>
    <t>PBI10202</t>
  </si>
  <si>
    <t>English For Communication II</t>
  </si>
  <si>
    <t>KK* ****</t>
  </si>
  <si>
    <t>Kursus Ko-Kurikulum</t>
  </si>
  <si>
    <t>MPU3401</t>
  </si>
  <si>
    <t>Integriti dan Antirasuah</t>
  </si>
  <si>
    <t>MPU32092</t>
  </si>
  <si>
    <t>Asas pembudayaan keusahawanan</t>
  </si>
  <si>
    <t>Gugur/ Tambah/ Ganti/Gabung Kursus</t>
  </si>
  <si>
    <t>Tambah/ Gugur Jam Kredit</t>
  </si>
  <si>
    <t>Jumlah Jam Kredit</t>
  </si>
  <si>
    <t>Kod Kursus</t>
  </si>
  <si>
    <t>Nama Kursus</t>
  </si>
  <si>
    <t>Jumlah Jam Kredit Keseluruhan</t>
  </si>
  <si>
    <t>Jumlah Jam Kredit Komponen</t>
  </si>
  <si>
    <t>Sebelum Semakan</t>
  </si>
  <si>
    <t>Selepas Semakan</t>
  </si>
  <si>
    <t>KATEGORI PERUBAHAN MAKLUMAT PROGRAM DAN TINDAKAN YANG PERLU DIAMBIL OLEH FAKULTI</t>
  </si>
  <si>
    <t>RUJUKAN:</t>
  </si>
  <si>
    <t>1) Garis Panduan Pembangunan Program Akademik Universiti Awam (Edisi kedua)</t>
  </si>
  <si>
    <t>2) Surat Makluman MQA Bil. 4/2018 - Perubahan Maklumat Program</t>
  </si>
  <si>
    <t>HIRARKI TINDAKAN BAGI PERUBAHAN MAKLUMAT PROGRAM MENGIKUT KATEGORI</t>
  </si>
  <si>
    <t>RUMUSAN PERUBAHAN MAKLUMAT PROGRAM AKADEMIK</t>
  </si>
  <si>
    <t>PENGIRAAN PERATUS PERUBAHAN MAKLUMAT PROGRAM AKADEMIK</t>
  </si>
  <si>
    <r>
      <rPr>
        <b/>
        <sz val="12"/>
        <color rgb="FF0000FF"/>
        <rFont val="Calibri"/>
        <family val="2"/>
        <scheme val="minor"/>
      </rPr>
      <t xml:space="preserve">STEPS:      </t>
    </r>
    <r>
      <rPr>
        <sz val="12"/>
        <color rgb="FF0000FF"/>
        <rFont val="Calibri"/>
        <family val="2"/>
        <scheme val="minor"/>
      </rPr>
      <t xml:space="preserve">                                                                                               1) Determine Z
2) Determine Y
3) Determine X
4) Determine T</t>
    </r>
  </si>
  <si>
    <t xml:space="preserve">Perubahan Struktural </t>
  </si>
  <si>
    <t>Perubahan CLO</t>
  </si>
  <si>
    <t>Perubahan kandungan ≤ 30%</t>
  </si>
  <si>
    <t>JKPAU, Senat</t>
  </si>
  <si>
    <t>Penerangan</t>
  </si>
  <si>
    <t>Kaedah Penilaian Sumatif (Jumlah markah bagi penilaian setiap CLO adalah KEKAL)</t>
  </si>
  <si>
    <t>Perubahan aras taksonomi</t>
  </si>
  <si>
    <t>Perubahan editorial</t>
  </si>
  <si>
    <t>Domain MQF &amp; tahap taksonomi kekal</t>
  </si>
  <si>
    <t>Domain MQF kekal dan tahap taksonomi berubah</t>
  </si>
  <si>
    <t>Perubahan komposisi penilaian/peperiksaan akhir</t>
  </si>
  <si>
    <t>Perubahan komposisi Domain MQF</t>
  </si>
  <si>
    <t>Perubahan pemetaan MQF (Perlu menggunakan kod kursus baharu)</t>
  </si>
  <si>
    <t>Perubahan melibatkan sinopsis, pernyataan CLO &amp; kaedah pentaksiran</t>
  </si>
  <si>
    <t xml:space="preserve">PENERANGAN PERUBAHAN KANDUNGAN MAKLUMAT PROGRAM PENGAJIAN </t>
  </si>
  <si>
    <t>Contoh :</t>
  </si>
  <si>
    <t xml:space="preserve">2.    Perubahan terhadap Hasil Pembelajaran Kursus (CLO) </t>
  </si>
  <si>
    <t>i. Tambahbaik tatabahasa dan/atau kata kerja.</t>
  </si>
  <si>
    <t xml:space="preserve">iii. Perubahan susunan CLO tanpa melibatkan perubahan pemetaan terhadap domain MQF. </t>
  </si>
  <si>
    <r>
      <t xml:space="preserve">PERUBAHAN </t>
    </r>
    <r>
      <rPr>
        <b/>
        <i/>
        <sz val="14"/>
        <color theme="1"/>
        <rFont val="Calibri"/>
        <family val="2"/>
        <scheme val="minor"/>
      </rPr>
      <t>DETAILED COURSE INFORMATION</t>
    </r>
    <r>
      <rPr>
        <b/>
        <sz val="14"/>
        <color theme="1"/>
        <rFont val="Calibri"/>
        <family val="2"/>
        <scheme val="minor"/>
      </rPr>
      <t xml:space="preserve"> (DCI)</t>
    </r>
  </si>
  <si>
    <r>
      <t>Komponen pembelajaran teradun (</t>
    </r>
    <r>
      <rPr>
        <i/>
        <sz val="12"/>
        <color rgb="FF000000"/>
        <rFont val="Calibri"/>
        <family val="2"/>
        <scheme val="minor"/>
      </rPr>
      <t>blended learning</t>
    </r>
    <r>
      <rPr>
        <sz val="12"/>
        <color rgb="FF000000"/>
        <rFont val="Calibri"/>
        <family val="2"/>
        <scheme val="minor"/>
      </rPr>
      <t xml:space="preserve">) </t>
    </r>
  </si>
  <si>
    <r>
      <t>Course Learning Outcome</t>
    </r>
    <r>
      <rPr>
        <sz val="12"/>
        <color rgb="FF000000"/>
        <rFont val="Calibri"/>
        <family val="2"/>
        <scheme val="minor"/>
      </rPr>
      <t xml:space="preserve"> (CLO)</t>
    </r>
  </si>
  <si>
    <r>
      <rPr>
        <b/>
        <sz val="12"/>
        <color theme="1"/>
        <rFont val="Calibri"/>
        <family val="2"/>
        <scheme val="minor"/>
      </rPr>
      <t>Contoh:</t>
    </r>
    <r>
      <rPr>
        <sz val="12"/>
        <color theme="1"/>
        <rFont val="Calibri"/>
        <family val="2"/>
        <scheme val="minor"/>
      </rPr>
      <t xml:space="preserve"> CLO1 </t>
    </r>
    <r>
      <rPr>
        <b/>
        <sz val="12"/>
        <color theme="1"/>
        <rFont val="Calibri"/>
        <family val="2"/>
        <scheme val="minor"/>
      </rPr>
      <t>(</t>
    </r>
    <r>
      <rPr>
        <b/>
        <sz val="12"/>
        <color rgb="FF0000FF"/>
        <rFont val="Calibri"/>
        <family val="2"/>
        <scheme val="minor"/>
      </rPr>
      <t>MQF1</t>
    </r>
    <r>
      <rPr>
        <sz val="12"/>
        <color theme="1"/>
        <rFont val="Calibri"/>
        <family val="2"/>
        <scheme val="minor"/>
      </rPr>
      <t>, C2) kepada CLO1</t>
    </r>
    <r>
      <rPr>
        <sz val="12"/>
        <rFont val="Calibri"/>
        <family val="2"/>
        <scheme val="minor"/>
      </rPr>
      <t xml:space="preserve"> </t>
    </r>
    <r>
      <rPr>
        <b/>
        <sz val="12"/>
        <rFont val="Calibri"/>
        <family val="2"/>
        <scheme val="minor"/>
      </rPr>
      <t>(</t>
    </r>
    <r>
      <rPr>
        <b/>
        <sz val="12"/>
        <color rgb="FF0000FF"/>
        <rFont val="Calibri"/>
        <family val="2"/>
        <scheme val="minor"/>
      </rPr>
      <t>MQF2</t>
    </r>
    <r>
      <rPr>
        <sz val="12"/>
        <color theme="1"/>
        <rFont val="Calibri"/>
        <family val="2"/>
        <scheme val="minor"/>
      </rPr>
      <t>, C4)</t>
    </r>
  </si>
  <si>
    <r>
      <rPr>
        <b/>
        <sz val="12"/>
        <color theme="1"/>
        <rFont val="Calibri"/>
        <family val="2"/>
        <scheme val="minor"/>
      </rPr>
      <t>Contoh:</t>
    </r>
    <r>
      <rPr>
        <sz val="12"/>
        <color theme="1"/>
        <rFont val="Calibri"/>
        <family val="2"/>
        <scheme val="minor"/>
      </rPr>
      <t xml:space="preserve"> CLO1 (MQF1, </t>
    </r>
    <r>
      <rPr>
        <b/>
        <sz val="12"/>
        <color rgb="FF0000FF"/>
        <rFont val="Calibri"/>
        <family val="2"/>
        <scheme val="minor"/>
      </rPr>
      <t>C2</t>
    </r>
    <r>
      <rPr>
        <sz val="12"/>
        <color theme="1"/>
        <rFont val="Calibri"/>
        <family val="2"/>
        <scheme val="minor"/>
      </rPr>
      <t xml:space="preserve">) kepada CLO1 (MQF1, </t>
    </r>
    <r>
      <rPr>
        <b/>
        <sz val="12"/>
        <color rgb="FF0000FF"/>
        <rFont val="Calibri"/>
        <family val="2"/>
        <scheme val="minor"/>
      </rPr>
      <t>C3</t>
    </r>
    <r>
      <rPr>
        <sz val="12"/>
        <color theme="1"/>
        <rFont val="Calibri"/>
        <family val="2"/>
        <scheme val="minor"/>
      </rPr>
      <t>)</t>
    </r>
  </si>
  <si>
    <r>
      <rPr>
        <b/>
        <sz val="12"/>
        <color theme="1"/>
        <rFont val="Calibri"/>
        <family val="2"/>
        <scheme val="minor"/>
      </rPr>
      <t>Contoh 1</t>
    </r>
    <r>
      <rPr>
        <sz val="12"/>
        <color theme="1"/>
        <rFont val="Calibri"/>
        <family val="2"/>
        <scheme val="minor"/>
      </rPr>
      <t xml:space="preserve">: </t>
    </r>
    <r>
      <rPr>
        <b/>
        <i/>
        <sz val="12"/>
        <color rgb="FF0000FF"/>
        <rFont val="Calibri"/>
        <family val="2"/>
        <scheme val="minor"/>
      </rPr>
      <t>Lab Report</t>
    </r>
    <r>
      <rPr>
        <sz val="12"/>
        <color theme="1"/>
        <rFont val="Calibri"/>
        <family val="2"/>
        <scheme val="minor"/>
      </rPr>
      <t xml:space="preserve"> 20% (MQF3a, P3) kepada </t>
    </r>
    <r>
      <rPr>
        <b/>
        <i/>
        <sz val="12"/>
        <color rgb="FF0000FF"/>
        <rFont val="Calibri"/>
        <family val="2"/>
        <scheme val="minor"/>
      </rPr>
      <t xml:space="preserve">Lab Test </t>
    </r>
    <r>
      <rPr>
        <sz val="12"/>
        <color theme="1"/>
        <rFont val="Calibri"/>
        <family val="2"/>
        <scheme val="minor"/>
      </rPr>
      <t>20% (MQF3a, P3)</t>
    </r>
  </si>
  <si>
    <r>
      <rPr>
        <b/>
        <sz val="12"/>
        <color theme="1"/>
        <rFont val="Calibri"/>
        <family val="2"/>
        <scheme val="minor"/>
      </rPr>
      <t>Contoh 2</t>
    </r>
    <r>
      <rPr>
        <sz val="12"/>
        <color theme="1"/>
        <rFont val="Calibri"/>
        <family val="2"/>
        <scheme val="minor"/>
      </rPr>
      <t xml:space="preserve">: </t>
    </r>
    <r>
      <rPr>
        <b/>
        <sz val="12"/>
        <color rgb="FF0000FF"/>
        <rFont val="Calibri"/>
        <family val="2"/>
        <scheme val="minor"/>
      </rPr>
      <t xml:space="preserve">Peperiksaan Akhir </t>
    </r>
    <r>
      <rPr>
        <sz val="12"/>
        <color theme="1"/>
        <rFont val="Calibri"/>
        <family val="2"/>
        <scheme val="minor"/>
      </rPr>
      <t xml:space="preserve">40% (MQF2, C4) kepada </t>
    </r>
    <r>
      <rPr>
        <b/>
        <sz val="12"/>
        <color rgb="FF0000FF"/>
        <rFont val="Calibri"/>
        <family val="2"/>
        <scheme val="minor"/>
      </rPr>
      <t>Penilaian Akhir</t>
    </r>
    <r>
      <rPr>
        <sz val="12"/>
        <color theme="1"/>
        <rFont val="Calibri"/>
        <family val="2"/>
        <scheme val="minor"/>
      </rPr>
      <t xml:space="preserve">; Analisa Kes 20% (MQF2, C4) dan Ujian 20%  (MQF2, C4) </t>
    </r>
  </si>
  <si>
    <r>
      <rPr>
        <b/>
        <sz val="12"/>
        <color theme="1"/>
        <rFont val="Calibri"/>
        <family val="2"/>
        <scheme val="minor"/>
      </rPr>
      <t>Contoh:</t>
    </r>
    <r>
      <rPr>
        <sz val="12"/>
        <color theme="1"/>
        <rFont val="Calibri"/>
        <family val="2"/>
        <scheme val="minor"/>
      </rPr>
      <t xml:space="preserve"> </t>
    </r>
    <r>
      <rPr>
        <i/>
        <sz val="12"/>
        <color theme="1"/>
        <rFont val="Calibri"/>
        <family val="2"/>
        <scheme val="minor"/>
      </rPr>
      <t>Presentation</t>
    </r>
    <r>
      <rPr>
        <sz val="12"/>
        <color theme="1"/>
        <rFont val="Calibri"/>
        <family val="2"/>
        <scheme val="minor"/>
      </rPr>
      <t xml:space="preserve"> 10% (MQF3c, </t>
    </r>
    <r>
      <rPr>
        <b/>
        <sz val="12"/>
        <color rgb="FF0000FF"/>
        <rFont val="Calibri"/>
        <family val="2"/>
        <scheme val="minor"/>
      </rPr>
      <t>A3</t>
    </r>
    <r>
      <rPr>
        <sz val="12"/>
        <color theme="1"/>
        <rFont val="Calibri"/>
        <family val="2"/>
        <scheme val="minor"/>
      </rPr>
      <t xml:space="preserve">) kepada </t>
    </r>
    <r>
      <rPr>
        <i/>
        <sz val="12"/>
        <color theme="1"/>
        <rFont val="Calibri"/>
        <family val="2"/>
        <scheme val="minor"/>
      </rPr>
      <t>Demonstration</t>
    </r>
    <r>
      <rPr>
        <sz val="12"/>
        <color theme="1"/>
        <rFont val="Calibri"/>
        <family val="2"/>
        <scheme val="minor"/>
      </rPr>
      <t xml:space="preserve"> 10% (MQF3c, </t>
    </r>
    <r>
      <rPr>
        <b/>
        <sz val="12"/>
        <color rgb="FF0000FF"/>
        <rFont val="Calibri"/>
        <family val="2"/>
        <scheme val="minor"/>
      </rPr>
      <t>A4</t>
    </r>
    <r>
      <rPr>
        <sz val="12"/>
        <color theme="1"/>
        <rFont val="Calibri"/>
        <family val="2"/>
        <scheme val="minor"/>
      </rPr>
      <t>)</t>
    </r>
  </si>
  <si>
    <r>
      <rPr>
        <b/>
        <sz val="12"/>
        <color theme="1"/>
        <rFont val="Calibri"/>
        <family val="2"/>
        <scheme val="minor"/>
      </rPr>
      <t>Contoh:</t>
    </r>
    <r>
      <rPr>
        <sz val="12"/>
        <color theme="1"/>
        <rFont val="Calibri"/>
        <family val="2"/>
        <scheme val="minor"/>
      </rPr>
      <t xml:space="preserve"> Peperiksaan Akhir </t>
    </r>
    <r>
      <rPr>
        <b/>
        <sz val="12"/>
        <color rgb="FF0000FF"/>
        <rFont val="Calibri"/>
        <family val="2"/>
        <scheme val="minor"/>
      </rPr>
      <t>40%</t>
    </r>
    <r>
      <rPr>
        <sz val="12"/>
        <color theme="1"/>
        <rFont val="Calibri"/>
        <family val="2"/>
        <scheme val="minor"/>
      </rPr>
      <t xml:space="preserve"> (MQF2, C4) kepada Peperiksaan Akhir </t>
    </r>
    <r>
      <rPr>
        <b/>
        <sz val="12"/>
        <color rgb="FF0000FF"/>
        <rFont val="Calibri"/>
        <family val="2"/>
        <scheme val="minor"/>
      </rPr>
      <t>30%</t>
    </r>
    <r>
      <rPr>
        <sz val="12"/>
        <color theme="1"/>
        <rFont val="Calibri"/>
        <family val="2"/>
        <scheme val="minor"/>
      </rPr>
      <t xml:space="preserve"> (MQF2, C4)</t>
    </r>
  </si>
  <si>
    <r>
      <rPr>
        <b/>
        <sz val="12"/>
        <rFont val="Calibri"/>
        <family val="2"/>
        <scheme val="minor"/>
      </rPr>
      <t>Contoh:</t>
    </r>
    <r>
      <rPr>
        <sz val="12"/>
        <rFont val="Calibri"/>
        <family val="2"/>
        <scheme val="minor"/>
      </rPr>
      <t xml:space="preserve"> </t>
    </r>
    <r>
      <rPr>
        <b/>
        <sz val="12"/>
        <color rgb="FF0000FF"/>
        <rFont val="Calibri"/>
        <family val="2"/>
        <scheme val="minor"/>
      </rPr>
      <t>CLO1 60%</t>
    </r>
    <r>
      <rPr>
        <sz val="12"/>
        <color rgb="FF0000FF"/>
        <rFont val="Calibri"/>
        <family val="2"/>
        <scheme val="minor"/>
      </rPr>
      <t xml:space="preserve"> </t>
    </r>
    <r>
      <rPr>
        <sz val="12"/>
        <color theme="1"/>
        <rFont val="Calibri"/>
        <family val="2"/>
        <scheme val="minor"/>
      </rPr>
      <t xml:space="preserve">(MQF2, C4); CLO2 </t>
    </r>
    <r>
      <rPr>
        <b/>
        <sz val="12"/>
        <color rgb="FF0000FF"/>
        <rFont val="Calibri"/>
        <family val="2"/>
        <scheme val="minor"/>
      </rPr>
      <t>40%</t>
    </r>
    <r>
      <rPr>
        <sz val="12"/>
        <color theme="1"/>
        <rFont val="Calibri"/>
        <family val="2"/>
        <scheme val="minor"/>
      </rPr>
      <t xml:space="preserve"> (MQF3C, A4) kepada CLO1 </t>
    </r>
    <r>
      <rPr>
        <b/>
        <sz val="12"/>
        <color rgb="FF0000FF"/>
        <rFont val="Calibri"/>
        <family val="2"/>
        <scheme val="minor"/>
      </rPr>
      <t>80%</t>
    </r>
    <r>
      <rPr>
        <sz val="12"/>
        <color theme="1"/>
        <rFont val="Calibri"/>
        <family val="2"/>
        <scheme val="minor"/>
      </rPr>
      <t xml:space="preserve"> (MQF2, C4); CLO2 </t>
    </r>
    <r>
      <rPr>
        <b/>
        <sz val="12"/>
        <color rgb="FF0000FF"/>
        <rFont val="Calibri"/>
        <family val="2"/>
        <scheme val="minor"/>
      </rPr>
      <t>20%</t>
    </r>
    <r>
      <rPr>
        <sz val="12"/>
        <color theme="1"/>
        <rFont val="Calibri"/>
        <family val="2"/>
        <scheme val="minor"/>
      </rPr>
      <t xml:space="preserve"> (MQF3C, A4)</t>
    </r>
  </si>
  <si>
    <r>
      <t>Student Learning Time</t>
    </r>
    <r>
      <rPr>
        <sz val="12"/>
        <color rgb="FF000000"/>
        <rFont val="Calibri"/>
        <family val="2"/>
        <scheme val="minor"/>
      </rPr>
      <t xml:space="preserve"> (SLT)</t>
    </r>
  </si>
  <si>
    <t>Perubahan Maklumat Program Kategori II</t>
  </si>
  <si>
    <t xml:space="preserve">Pengguguran, penambahan, penggantian atau penggabungan kursus </t>
  </si>
  <si>
    <t>Perubahan komponen teras, major, minor atau pengkhususan</t>
  </si>
  <si>
    <t>Contoh : Penukaran kursus teras kepada kursus elektif atau sebaliknya</t>
  </si>
  <si>
    <t>a)</t>
  </si>
  <si>
    <t>b)</t>
  </si>
  <si>
    <t>c)</t>
  </si>
  <si>
    <t>Penambahan atau pengurangan jam kredit kursus</t>
  </si>
  <si>
    <t>Jam kredit kursus</t>
  </si>
  <si>
    <t>Contoh: 3 jam kredit ke 2 jam kredit</t>
  </si>
  <si>
    <t>1.    Perubahan Struktural</t>
  </si>
  <si>
    <r>
      <t xml:space="preserve">Maklumat Perubahan
</t>
    </r>
    <r>
      <rPr>
        <b/>
        <sz val="13"/>
        <color theme="1"/>
        <rFont val="Calibri"/>
        <family val="2"/>
      </rPr>
      <t>Sila tandakan</t>
    </r>
    <r>
      <rPr>
        <b/>
        <sz val="13"/>
        <color rgb="FFFF0000"/>
        <rFont val="Calibri"/>
        <family val="2"/>
      </rPr>
      <t xml:space="preserve"> (1) </t>
    </r>
    <r>
      <rPr>
        <b/>
        <sz val="13"/>
        <rFont val="Calibri"/>
        <family val="2"/>
      </rPr>
      <t>sekiranya</t>
    </r>
    <r>
      <rPr>
        <b/>
        <sz val="13"/>
        <color rgb="FFFF0000"/>
        <rFont val="Calibri"/>
        <family val="2"/>
      </rPr>
      <t xml:space="preserve"> ADA PERUBAHAN</t>
    </r>
    <r>
      <rPr>
        <b/>
        <sz val="13"/>
        <color theme="1"/>
        <rFont val="Calibri"/>
        <family val="2"/>
      </rPr>
      <t xml:space="preserve"> dan 
</t>
    </r>
    <r>
      <rPr>
        <b/>
        <sz val="13"/>
        <color rgb="FFFF0000"/>
        <rFont val="Calibri"/>
        <family val="2"/>
      </rPr>
      <t xml:space="preserve">(0) </t>
    </r>
    <r>
      <rPr>
        <b/>
        <sz val="13"/>
        <rFont val="Calibri"/>
        <family val="2"/>
      </rPr>
      <t>sekiranya</t>
    </r>
    <r>
      <rPr>
        <b/>
        <sz val="13"/>
        <color rgb="FFFF0000"/>
        <rFont val="Calibri"/>
        <family val="2"/>
      </rPr>
      <t xml:space="preserve"> TIADA PERUBAHAN</t>
    </r>
  </si>
  <si>
    <r>
      <t xml:space="preserve">Perubahan kandungan kurikulum bersifat struktural </t>
    </r>
    <r>
      <rPr>
        <b/>
        <sz val="13"/>
        <color rgb="FF000000"/>
        <rFont val="Calibri"/>
        <family val="2"/>
      </rPr>
      <t>melebihi 30%</t>
    </r>
    <r>
      <rPr>
        <sz val="13"/>
        <color rgb="FF000000"/>
        <rFont val="Calibri"/>
        <family val="2"/>
      </rPr>
      <t xml:space="preserve"> daripada kurikulum asal </t>
    </r>
    <r>
      <rPr>
        <b/>
        <sz val="13"/>
        <color rgb="FF000000"/>
        <rFont val="Calibri"/>
        <family val="2"/>
      </rPr>
      <t>komponen teras, major, minor atau pengkhususan</t>
    </r>
    <r>
      <rPr>
        <sz val="13"/>
        <color rgb="FF000000"/>
        <rFont val="Calibri"/>
        <family val="2"/>
      </rPr>
      <t xml:space="preserve"> yang melibatkan pengguguran, penambahan atau penggantian kursus atau perubahan major Hasil Pembelajaran Kursus (CLO) yang bukan editorial atau gabungan kedua-duanya.</t>
    </r>
  </si>
  <si>
    <r>
      <t>Perubahan major (</t>
    </r>
    <r>
      <rPr>
        <b/>
        <sz val="13"/>
        <color rgb="FFFF0000"/>
        <rFont val="Calibri"/>
        <family val="2"/>
      </rPr>
      <t>dikira</t>
    </r>
    <r>
      <rPr>
        <sz val="13"/>
        <color theme="1"/>
        <rFont val="Calibri"/>
        <family val="2"/>
      </rPr>
      <t xml:space="preserve"> dalam pengiraan peratusan perubahan) </t>
    </r>
  </si>
  <si>
    <r>
      <t xml:space="preserve">Contoh : Perubahan pemetaan CLO terhadap </t>
    </r>
    <r>
      <rPr>
        <b/>
        <sz val="13"/>
        <color theme="1"/>
        <rFont val="Calibri"/>
        <family val="2"/>
      </rPr>
      <t>domain MQF</t>
    </r>
  </si>
  <si>
    <r>
      <t>Perubahan minor /editorial (</t>
    </r>
    <r>
      <rPr>
        <b/>
        <sz val="13"/>
        <color rgb="FFFF0000"/>
        <rFont val="Calibri"/>
        <family val="2"/>
      </rPr>
      <t>tidak dikira</t>
    </r>
    <r>
      <rPr>
        <sz val="13"/>
        <color theme="1"/>
        <rFont val="Calibri"/>
        <family val="2"/>
      </rPr>
      <t xml:space="preserve"> dalam pengiraan peratusan perubahan) </t>
    </r>
  </si>
  <si>
    <t xml:space="preserve">                                                                              </t>
  </si>
  <si>
    <t>Perubahan kandungan  ≥ 30%  
(catatan: Perlu menggunakan kod kursus baharu)</t>
  </si>
  <si>
    <r>
      <rPr>
        <b/>
        <sz val="12"/>
        <rFont val="Calibri"/>
        <family val="2"/>
        <scheme val="minor"/>
      </rPr>
      <t>Contoh:</t>
    </r>
    <r>
      <rPr>
        <sz val="12"/>
        <rFont val="Calibri"/>
        <family val="2"/>
        <scheme val="minor"/>
      </rPr>
      <t xml:space="preserve"> Perubahan Bahan Pengajaran Kelas dalam talian kepada video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</si>
</sst>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0" x14ac:knownFonts="1">
    <font>
      <sz val="12"/>
      <color theme="1"/>
      <name val="Arial"/>
    </font>
    <font>
      <sz val="12"/>
      <color theme="1"/>
      <name val="Calibri"/>
      <family val="2"/>
      <scheme val="minor"/>
    </font>
    <font>
      <i/>
      <sz val="12"/>
      <color theme="1"/>
      <name val="Calibri"/>
      <family val="2"/>
      <scheme val="minor"/>
    </font>
    <font>
      <sz val="12"/>
      <name val="Calibri"/>
      <family val="2"/>
      <scheme val="minor"/>
    </font>
    <font>
      <b/>
      <sz val="12"/>
      <color theme="1"/>
      <name val="Calibri"/>
      <family val="2"/>
      <scheme val="minor"/>
    </font>
    <font>
      <b/>
      <sz val="12"/>
      <name val="Calibri"/>
      <family val="2"/>
      <scheme val="minor"/>
    </font>
    <font>
      <b/>
      <sz val="12"/>
      <color theme="0"/>
      <name val="Calibri"/>
      <family val="2"/>
      <scheme val="minor"/>
    </font>
    <font>
      <sz val="12"/>
      <color theme="0"/>
      <name val="Calibri"/>
      <family val="2"/>
      <scheme val="minor"/>
    </font>
    <font>
      <b/>
      <i/>
      <sz val="12"/>
      <color theme="1"/>
      <name val="Calibri"/>
      <family val="2"/>
      <scheme val="minor"/>
    </font>
    <font>
      <b/>
      <sz val="12"/>
      <color rgb="FF0000FF"/>
      <name val="Calibri"/>
      <family val="2"/>
      <scheme val="minor"/>
    </font>
    <font>
      <sz val="9"/>
      <color indexed="81"/>
      <name val="Tahoma"/>
      <family val="2"/>
    </font>
    <font>
      <b/>
      <sz val="9"/>
      <color indexed="81"/>
      <name val="Tahoma"/>
      <family val="2"/>
    </font>
    <font>
      <i/>
      <sz val="9"/>
      <color indexed="81"/>
      <name val="Tahoma"/>
      <family val="2"/>
    </font>
    <font>
      <b/>
      <i/>
      <sz val="9"/>
      <color indexed="81"/>
      <name val="Tahoma"/>
      <family val="2"/>
    </font>
    <font>
      <b/>
      <sz val="12"/>
      <color theme="1"/>
      <name val="Calibri"/>
      <family val="2"/>
    </font>
    <font>
      <sz val="12"/>
      <color theme="1"/>
      <name val="Calibri"/>
      <family val="2"/>
    </font>
    <font>
      <sz val="12"/>
      <name val="Calibri"/>
      <family val="2"/>
    </font>
    <font>
      <b/>
      <sz val="12"/>
      <name val="Calibri"/>
      <family val="2"/>
    </font>
    <font>
      <b/>
      <sz val="12"/>
      <color rgb="FFFF0000"/>
      <name val="Calibri"/>
      <family val="2"/>
    </font>
    <font>
      <b/>
      <sz val="11"/>
      <color rgb="FF000000"/>
      <name val="Calibri"/>
      <family val="2"/>
    </font>
    <font>
      <b/>
      <i/>
      <sz val="11"/>
      <color rgb="FF000000"/>
      <name val="Calibri"/>
      <family val="2"/>
    </font>
    <font>
      <b/>
      <sz val="12"/>
      <color theme="1"/>
      <name val="Arial"/>
      <family val="2"/>
    </font>
    <font>
      <b/>
      <sz val="14"/>
      <color theme="1"/>
      <name val="Calibri"/>
      <family val="2"/>
      <scheme val="minor"/>
    </font>
    <font>
      <b/>
      <sz val="11"/>
      <name val="Calibri"/>
      <family val="2"/>
    </font>
    <font>
      <b/>
      <sz val="12"/>
      <color rgb="FFFF0000"/>
      <name val="Calibri"/>
      <family val="2"/>
      <scheme val="minor"/>
    </font>
    <font>
      <sz val="12"/>
      <color theme="1"/>
      <name val="Arial"/>
      <family val="2"/>
    </font>
    <font>
      <sz val="10"/>
      <name val="Verdana"/>
      <family val="2"/>
    </font>
    <font>
      <sz val="10"/>
      <name val="Arial"/>
      <family val="2"/>
    </font>
    <font>
      <sz val="11"/>
      <color indexed="8"/>
      <name val="Calibri"/>
      <family val="2"/>
    </font>
    <font>
      <b/>
      <sz val="11"/>
      <name val="Arial"/>
      <family val="2"/>
    </font>
    <font>
      <b/>
      <sz val="14"/>
      <name val="Calibri"/>
      <family val="2"/>
      <scheme val="minor"/>
    </font>
    <font>
      <sz val="12"/>
      <color rgb="FF0000FF"/>
      <name val="Calibri"/>
      <family val="2"/>
      <scheme val="minor"/>
    </font>
    <font>
      <sz val="12"/>
      <color indexed="8"/>
      <name val="Calibri"/>
      <family val="2"/>
      <scheme val="minor"/>
    </font>
    <font>
      <sz val="12"/>
      <color rgb="FF000000"/>
      <name val="Calibri"/>
      <family val="2"/>
      <scheme val="minor"/>
    </font>
    <font>
      <sz val="12"/>
      <color theme="4"/>
      <name val="Calibri"/>
      <family val="2"/>
      <scheme val="minor"/>
    </font>
    <font>
      <sz val="12"/>
      <color rgb="FFFF0000"/>
      <name val="Calibri"/>
      <family val="2"/>
      <scheme val="minor"/>
    </font>
    <font>
      <b/>
      <sz val="12"/>
      <color theme="4"/>
      <name val="Calibri"/>
      <family val="2"/>
      <scheme val="minor"/>
    </font>
    <font>
      <b/>
      <i/>
      <sz val="14"/>
      <color theme="1"/>
      <name val="Calibri"/>
      <family val="2"/>
      <scheme val="minor"/>
    </font>
    <font>
      <i/>
      <sz val="12"/>
      <color rgb="FF000000"/>
      <name val="Calibri"/>
      <family val="2"/>
      <scheme val="minor"/>
    </font>
    <font>
      <b/>
      <i/>
      <sz val="12"/>
      <color rgb="FF0000FF"/>
      <name val="Calibri"/>
      <family val="2"/>
      <scheme val="minor"/>
    </font>
    <font>
      <b/>
      <sz val="18"/>
      <color theme="0"/>
      <name val="Calibri"/>
      <family val="2"/>
      <scheme val="minor"/>
    </font>
    <font>
      <b/>
      <sz val="18"/>
      <name val="Calibri"/>
      <family val="2"/>
      <scheme val="minor"/>
    </font>
    <font>
      <b/>
      <sz val="13"/>
      <color theme="1"/>
      <name val="Calibri"/>
      <family val="2"/>
    </font>
    <font>
      <b/>
      <sz val="13"/>
      <color rgb="FFFF0000"/>
      <name val="Calibri"/>
      <family val="2"/>
    </font>
    <font>
      <b/>
      <sz val="13"/>
      <name val="Calibri"/>
      <family val="2"/>
    </font>
    <font>
      <sz val="12"/>
      <name val="Arial"/>
      <family val="2"/>
    </font>
    <font>
      <sz val="13"/>
      <color rgb="FF000000"/>
      <name val="Calibri"/>
      <family val="2"/>
    </font>
    <font>
      <b/>
      <sz val="13"/>
      <color rgb="FF000000"/>
      <name val="Calibri"/>
      <family val="2"/>
    </font>
    <font>
      <sz val="13"/>
      <color theme="1"/>
      <name val="Calibri"/>
      <family val="2"/>
    </font>
    <font>
      <sz val="12"/>
      <color rgb="FF000000"/>
      <name val="Calibri"/>
      <family val="2"/>
    </font>
  </fonts>
  <fills count="27">
    <fill>
      <patternFill patternType="none"/>
    </fill>
    <fill>
      <patternFill patternType="gray125"/>
    </fill>
    <fill>
      <patternFill patternType="solid">
        <fgColor rgb="FFC5E0B3"/>
        <bgColor rgb="FFC5E0B3"/>
      </patternFill>
    </fill>
    <fill>
      <patternFill patternType="solid">
        <fgColor theme="1"/>
        <bgColor theme="1"/>
      </patternFill>
    </fill>
    <fill>
      <patternFill patternType="solid">
        <fgColor rgb="FFFFE598"/>
        <bgColor rgb="FFFFE598"/>
      </patternFill>
    </fill>
    <fill>
      <patternFill patternType="solid">
        <fgColor rgb="FFF4B083"/>
        <bgColor rgb="FFF4B083"/>
      </patternFill>
    </fill>
    <fill>
      <patternFill patternType="solid">
        <fgColor theme="2"/>
        <bgColor rgb="FFC5E0B3"/>
      </patternFill>
    </fill>
    <fill>
      <patternFill patternType="solid">
        <fgColor theme="8"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
      <patternFill patternType="solid">
        <fgColor theme="1"/>
        <bgColor indexed="64"/>
      </patternFill>
    </fill>
    <fill>
      <patternFill patternType="solid">
        <fgColor theme="2" tint="-0.14999847407452621"/>
        <bgColor indexed="64"/>
      </patternFill>
    </fill>
    <fill>
      <patternFill patternType="solid">
        <fgColor theme="5" tint="0.39997558519241921"/>
        <bgColor indexed="64"/>
      </patternFill>
    </fill>
    <fill>
      <patternFill patternType="solid">
        <fgColor rgb="FFFFFF00"/>
        <bgColor rgb="FFC5E0B3"/>
      </patternFill>
    </fill>
    <fill>
      <patternFill patternType="solid">
        <fgColor theme="0" tint="-0.14999847407452621"/>
        <bgColor indexed="64"/>
      </patternFill>
    </fill>
    <fill>
      <patternFill patternType="solid">
        <fgColor rgb="FFFFD966"/>
        <bgColor indexed="64"/>
      </patternFill>
    </fill>
    <fill>
      <patternFill patternType="solid">
        <fgColor theme="7" tint="0.39997558519241921"/>
        <bgColor rgb="FFFFC000"/>
      </patternFill>
    </fill>
    <fill>
      <patternFill patternType="solid">
        <fgColor theme="2"/>
        <bgColor indexed="64"/>
      </patternFill>
    </fill>
    <fill>
      <patternFill patternType="solid">
        <fgColor theme="3"/>
        <bgColor theme="1"/>
      </patternFill>
    </fill>
    <fill>
      <patternFill patternType="solid">
        <fgColor theme="3"/>
        <bgColor indexed="64"/>
      </patternFill>
    </fill>
    <fill>
      <patternFill patternType="solid">
        <fgColor rgb="FFDADADA"/>
        <bgColor rgb="FFDADADA"/>
      </patternFill>
    </fill>
    <fill>
      <patternFill patternType="solid">
        <fgColor theme="0"/>
        <bgColor indexed="64"/>
      </patternFill>
    </fill>
    <fill>
      <patternFill patternType="solid">
        <fgColor rgb="FFFFFF00"/>
        <bgColor rgb="FFFFFF00"/>
      </patternFill>
    </fill>
    <fill>
      <patternFill patternType="solid">
        <fgColor rgb="FFF7CAAC"/>
        <bgColor rgb="FFF7CAAC"/>
      </patternFill>
    </fill>
  </fills>
  <borders count="123">
    <border>
      <left/>
      <right/>
      <top/>
      <bottom/>
      <diagonal/>
    </border>
    <border>
      <left style="medium">
        <color rgb="FF000000"/>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bottom style="thin">
        <color rgb="FF000000"/>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style="medium">
        <color indexed="64"/>
      </top>
      <bottom style="thin">
        <color rgb="FF000000"/>
      </bottom>
      <diagonal/>
    </border>
    <border>
      <left style="medium">
        <color indexed="64"/>
      </left>
      <right/>
      <top/>
      <bottom/>
      <diagonal/>
    </border>
    <border>
      <left style="thin">
        <color indexed="64"/>
      </left>
      <right/>
      <top style="thin">
        <color indexed="64"/>
      </top>
      <bottom style="thin">
        <color indexed="64"/>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rgb="FF000000"/>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rgb="FF000000"/>
      </right>
      <top/>
      <bottom style="thin">
        <color indexed="64"/>
      </bottom>
      <diagonal/>
    </border>
    <border>
      <left/>
      <right/>
      <top style="thin">
        <color indexed="64"/>
      </top>
      <bottom style="thin">
        <color indexed="64"/>
      </bottom>
      <diagonal/>
    </border>
    <border>
      <left/>
      <right style="thin">
        <color rgb="FF000000"/>
      </right>
      <top style="thin">
        <color indexed="64"/>
      </top>
      <bottom/>
      <diagonal/>
    </border>
    <border>
      <left style="medium">
        <color rgb="FF000000"/>
      </left>
      <right/>
      <top style="medium">
        <color rgb="FF000000"/>
      </top>
      <bottom/>
      <diagonal/>
    </border>
    <border>
      <left style="medium">
        <color indexed="64"/>
      </left>
      <right style="thin">
        <color rgb="FF000000"/>
      </right>
      <top style="medium">
        <color indexed="64"/>
      </top>
      <bottom/>
      <diagonal/>
    </border>
    <border>
      <left/>
      <right/>
      <top style="medium">
        <color indexed="64"/>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thin">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indexed="64"/>
      </right>
      <top style="medium">
        <color indexed="64"/>
      </top>
      <bottom style="medium">
        <color indexed="64"/>
      </bottom>
      <diagonal/>
    </border>
    <border>
      <left style="medium">
        <color rgb="FF000000"/>
      </left>
      <right/>
      <top/>
      <bottom style="medium">
        <color rgb="FF000000"/>
      </bottom>
      <diagonal/>
    </border>
    <border>
      <left style="medium">
        <color rgb="FF000000"/>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medium">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s>
  <cellStyleXfs count="8">
    <xf numFmtId="0" fontId="0" fillId="0" borderId="0"/>
    <xf numFmtId="0" fontId="26" fillId="0" borderId="5"/>
    <xf numFmtId="0" fontId="27" fillId="0" borderId="5"/>
    <xf numFmtId="0" fontId="28" fillId="0" borderId="5"/>
    <xf numFmtId="0" fontId="26" fillId="0" borderId="5"/>
    <xf numFmtId="0" fontId="25" fillId="0" borderId="5"/>
    <xf numFmtId="0" fontId="27" fillId="0" borderId="5"/>
    <xf numFmtId="0" fontId="26" fillId="0" borderId="5"/>
  </cellStyleXfs>
  <cellXfs count="496">
    <xf numFmtId="0" fontId="0" fillId="0" borderId="0" xfId="0"/>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0" fontId="1" fillId="0" borderId="32" xfId="0" applyFont="1" applyBorder="1" applyAlignment="1">
      <alignment horizontal="center" vertical="center" wrapText="1"/>
    </xf>
    <xf numFmtId="0" fontId="3" fillId="0" borderId="15" xfId="0" applyFont="1" applyBorder="1" applyAlignment="1">
      <alignment horizontal="center" vertical="center"/>
    </xf>
    <xf numFmtId="0" fontId="1" fillId="0" borderId="17" xfId="0" applyFont="1" applyBorder="1" applyAlignment="1">
      <alignment horizontal="left" vertical="center" wrapText="1"/>
    </xf>
    <xf numFmtId="0" fontId="1" fillId="0" borderId="5" xfId="0" applyFont="1" applyBorder="1" applyAlignment="1">
      <alignment horizontal="center"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3" fillId="0" borderId="20" xfId="0" applyFont="1" applyBorder="1" applyAlignment="1">
      <alignment horizontal="center" vertical="center"/>
    </xf>
    <xf numFmtId="0" fontId="1" fillId="0" borderId="16" xfId="0" applyFont="1" applyBorder="1" applyAlignment="1">
      <alignment horizontal="left" vertical="center" wrapText="1"/>
    </xf>
    <xf numFmtId="0" fontId="3" fillId="0" borderId="2" xfId="0" applyFont="1" applyBorder="1" applyAlignment="1">
      <alignment horizontal="center" vertical="center"/>
    </xf>
    <xf numFmtId="0" fontId="1" fillId="0" borderId="39" xfId="0" applyFont="1" applyBorder="1" applyAlignment="1">
      <alignment horizontal="left" vertical="center" wrapText="1"/>
    </xf>
    <xf numFmtId="0" fontId="1" fillId="0" borderId="23" xfId="0" applyFont="1" applyBorder="1" applyAlignment="1">
      <alignment horizontal="center" vertical="center" wrapText="1"/>
    </xf>
    <xf numFmtId="0" fontId="1" fillId="0" borderId="24"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5" xfId="0" applyFont="1" applyBorder="1" applyAlignment="1">
      <alignment horizontal="center" vertical="center" wrapText="1"/>
    </xf>
    <xf numFmtId="0" fontId="1" fillId="0" borderId="29" xfId="0" applyFont="1" applyBorder="1" applyAlignment="1">
      <alignment horizontal="left" vertical="center" wrapText="1"/>
    </xf>
    <xf numFmtId="0" fontId="3" fillId="0" borderId="25" xfId="0" applyFont="1" applyBorder="1" applyAlignment="1">
      <alignment horizontal="center" vertical="center"/>
    </xf>
    <xf numFmtId="0" fontId="1" fillId="0" borderId="36" xfId="0" applyFont="1" applyBorder="1" applyAlignment="1">
      <alignment horizontal="left" vertical="center" wrapText="1"/>
    </xf>
    <xf numFmtId="0" fontId="4" fillId="2" borderId="12" xfId="0" applyFont="1" applyFill="1" applyBorder="1" applyAlignment="1">
      <alignment horizontal="center" vertical="top" wrapText="1"/>
    </xf>
    <xf numFmtId="0" fontId="14" fillId="2" borderId="12" xfId="0" applyFont="1" applyFill="1" applyBorder="1" applyAlignment="1">
      <alignment horizontal="center" vertical="top" wrapText="1"/>
    </xf>
    <xf numFmtId="0" fontId="0" fillId="0" borderId="0" xfId="0" applyAlignment="1">
      <alignment horizontal="left" vertical="top"/>
    </xf>
    <xf numFmtId="0" fontId="16" fillId="0" borderId="12" xfId="0" applyFont="1" applyBorder="1" applyAlignment="1">
      <alignment horizontal="left" vertical="top" wrapText="1"/>
    </xf>
    <xf numFmtId="0" fontId="18" fillId="0" borderId="12" xfId="0" applyFont="1" applyBorder="1" applyAlignment="1">
      <alignment horizontal="left" vertical="top" wrapText="1"/>
    </xf>
    <xf numFmtId="0" fontId="15" fillId="0" borderId="12" xfId="0" applyFont="1" applyBorder="1" applyAlignment="1">
      <alignment horizontal="left" vertical="top" wrapText="1"/>
    </xf>
    <xf numFmtId="0" fontId="19" fillId="0" borderId="12" xfId="0" applyFont="1" applyBorder="1" applyAlignment="1">
      <alignment horizontal="left" vertical="top" wrapText="1"/>
    </xf>
    <xf numFmtId="0" fontId="15" fillId="0" borderId="0" xfId="0" applyFont="1" applyAlignment="1">
      <alignment horizontal="left" vertical="top"/>
    </xf>
    <xf numFmtId="0" fontId="0" fillId="0" borderId="0" xfId="0" applyAlignment="1">
      <alignment horizontal="center" vertical="top"/>
    </xf>
    <xf numFmtId="0" fontId="21" fillId="0" borderId="0" xfId="0" applyFont="1" applyAlignment="1">
      <alignment horizontal="left" vertical="top" wrapText="1"/>
    </xf>
    <xf numFmtId="0" fontId="23" fillId="0" borderId="12" xfId="0" applyFont="1" applyBorder="1" applyAlignment="1">
      <alignment horizontal="left" vertical="top" wrapText="1"/>
    </xf>
    <xf numFmtId="0" fontId="24" fillId="0" borderId="0" xfId="0" applyFont="1" applyAlignment="1">
      <alignment horizontal="left" vertical="top"/>
    </xf>
    <xf numFmtId="0" fontId="18" fillId="6" borderId="12" xfId="0" applyFont="1" applyFill="1" applyBorder="1" applyAlignment="1">
      <alignment horizontal="left" vertical="top"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vertical="center"/>
    </xf>
    <xf numFmtId="0" fontId="3" fillId="0" borderId="5" xfId="0" applyFont="1" applyBorder="1" applyAlignment="1">
      <alignment horizontal="center" vertical="center"/>
    </xf>
    <xf numFmtId="0" fontId="4" fillId="0" borderId="83" xfId="0" applyFont="1" applyBorder="1" applyAlignment="1">
      <alignment horizontal="left" vertical="center" wrapText="1"/>
    </xf>
    <xf numFmtId="0" fontId="1" fillId="0" borderId="44" xfId="0" applyFont="1" applyBorder="1" applyAlignment="1">
      <alignment horizontal="center" vertical="center" wrapText="1"/>
    </xf>
    <xf numFmtId="0" fontId="1" fillId="0" borderId="84" xfId="0" applyFont="1" applyBorder="1" applyAlignment="1">
      <alignment horizontal="left" vertical="center" wrapText="1"/>
    </xf>
    <xf numFmtId="0" fontId="1" fillId="0" borderId="85" xfId="0" applyFont="1" applyBorder="1" applyAlignment="1">
      <alignment horizontal="center" vertical="center" wrapText="1"/>
    </xf>
    <xf numFmtId="0" fontId="5" fillId="0" borderId="13" xfId="0" applyFont="1" applyBorder="1" applyAlignment="1">
      <alignment horizontal="center" vertical="center" wrapText="1"/>
    </xf>
    <xf numFmtId="0" fontId="1" fillId="0" borderId="37" xfId="0" applyFont="1" applyBorder="1" applyAlignment="1">
      <alignment horizontal="center" vertical="center" wrapText="1"/>
    </xf>
    <xf numFmtId="0" fontId="5" fillId="0" borderId="86" xfId="0" applyFont="1" applyBorder="1" applyAlignment="1">
      <alignment horizontal="center" vertical="center" wrapText="1"/>
    </xf>
    <xf numFmtId="0" fontId="29" fillId="0" borderId="35" xfId="0" applyFont="1" applyBorder="1" applyAlignment="1">
      <alignment horizontal="center" vertical="center" wrapText="1"/>
    </xf>
    <xf numFmtId="0" fontId="5" fillId="0" borderId="87" xfId="0" applyFont="1" applyBorder="1" applyAlignment="1">
      <alignment horizontal="center" vertical="center" wrapText="1"/>
    </xf>
    <xf numFmtId="0" fontId="29" fillId="0" borderId="62" xfId="0" applyFont="1" applyBorder="1" applyAlignment="1">
      <alignment horizontal="center" vertical="center" wrapText="1"/>
    </xf>
    <xf numFmtId="0" fontId="4" fillId="17" borderId="0" xfId="0" applyFont="1" applyFill="1" applyAlignment="1">
      <alignment vertical="center"/>
    </xf>
    <xf numFmtId="0" fontId="4" fillId="17" borderId="0" xfId="0" applyFont="1" applyFill="1" applyAlignment="1">
      <alignment vertical="top" wrapText="1"/>
    </xf>
    <xf numFmtId="0" fontId="0" fillId="17" borderId="0" xfId="0" applyFill="1"/>
    <xf numFmtId="0" fontId="4" fillId="17" borderId="0" xfId="0" applyFont="1" applyFill="1" applyAlignment="1">
      <alignment horizontal="center" vertical="center" wrapText="1"/>
    </xf>
    <xf numFmtId="0" fontId="4" fillId="17" borderId="12" xfId="0" applyFont="1" applyFill="1" applyBorder="1" applyAlignment="1">
      <alignment horizontal="center" vertical="center"/>
    </xf>
    <xf numFmtId="0" fontId="4" fillId="17" borderId="12" xfId="0" applyFont="1" applyFill="1" applyBorder="1" applyAlignment="1">
      <alignment vertical="top" wrapText="1"/>
    </xf>
    <xf numFmtId="0" fontId="5" fillId="17" borderId="12" xfId="0" applyFont="1" applyFill="1" applyBorder="1" applyAlignment="1">
      <alignment vertical="top" wrapText="1"/>
    </xf>
    <xf numFmtId="0" fontId="14" fillId="17" borderId="0" xfId="0" applyFont="1" applyFill="1" applyAlignment="1">
      <alignment vertical="center"/>
    </xf>
    <xf numFmtId="0" fontId="0" fillId="17" borderId="0" xfId="0" applyFill="1" applyAlignment="1">
      <alignment vertical="top" wrapText="1"/>
    </xf>
    <xf numFmtId="0" fontId="14" fillId="17" borderId="0" xfId="0" applyFont="1" applyFill="1" applyAlignment="1">
      <alignment horizontal="left" vertical="center"/>
    </xf>
    <xf numFmtId="0" fontId="15" fillId="17" borderId="0" xfId="0" applyFont="1" applyFill="1" applyAlignment="1">
      <alignment horizontal="left" vertical="top" wrapText="1"/>
    </xf>
    <xf numFmtId="0" fontId="18" fillId="0" borderId="12" xfId="0" applyFont="1" applyBorder="1" applyAlignment="1">
      <alignment horizontal="left" vertical="top"/>
    </xf>
    <xf numFmtId="0" fontId="0" fillId="0" borderId="0" xfId="0" applyAlignment="1">
      <alignment horizontal="center"/>
    </xf>
    <xf numFmtId="0" fontId="25" fillId="0" borderId="12" xfId="0" applyFont="1" applyBorder="1"/>
    <xf numFmtId="0" fontId="1" fillId="0" borderId="12" xfId="0" applyFont="1" applyBorder="1" applyAlignment="1">
      <alignment horizontal="left" vertical="center" wrapText="1"/>
    </xf>
    <xf numFmtId="0" fontId="0" fillId="0" borderId="0" xfId="0" applyAlignment="1">
      <alignment horizontal="center" vertical="center"/>
    </xf>
    <xf numFmtId="0" fontId="25" fillId="0" borderId="12" xfId="0" applyFont="1" applyBorder="1" applyAlignment="1">
      <alignment horizontal="center" vertical="center" wrapText="1"/>
    </xf>
    <xf numFmtId="0" fontId="25" fillId="0" borderId="12" xfId="0" applyFont="1" applyBorder="1" applyAlignment="1">
      <alignment horizontal="center" vertical="center"/>
    </xf>
    <xf numFmtId="0" fontId="0" fillId="0" borderId="12" xfId="0" applyBorder="1" applyAlignment="1">
      <alignment horizontal="center"/>
    </xf>
    <xf numFmtId="0" fontId="1" fillId="0" borderId="0" xfId="0" applyFont="1" applyAlignment="1">
      <alignment wrapText="1"/>
    </xf>
    <xf numFmtId="0" fontId="1" fillId="19" borderId="8" xfId="0" applyFont="1" applyFill="1" applyBorder="1" applyAlignment="1">
      <alignment vertical="center"/>
    </xf>
    <xf numFmtId="0" fontId="1" fillId="20" borderId="0" xfId="0" applyFont="1" applyFill="1"/>
    <xf numFmtId="0" fontId="1" fillId="20" borderId="0" xfId="0" applyFont="1" applyFill="1" applyAlignment="1">
      <alignment horizontal="center" vertical="center"/>
    </xf>
    <xf numFmtId="0" fontId="5" fillId="20" borderId="0" xfId="0" applyFont="1" applyFill="1" applyAlignment="1">
      <alignment horizontal="left" vertical="center"/>
    </xf>
    <xf numFmtId="0" fontId="1" fillId="20" borderId="0" xfId="0" applyFont="1" applyFill="1" applyAlignment="1">
      <alignment wrapText="1"/>
    </xf>
    <xf numFmtId="0" fontId="1" fillId="20" borderId="0" xfId="0" applyFont="1" applyFill="1" applyAlignment="1">
      <alignment horizontal="left"/>
    </xf>
    <xf numFmtId="0" fontId="22" fillId="20" borderId="0" xfId="0" applyFont="1" applyFill="1" applyAlignment="1">
      <alignment horizontal="left"/>
    </xf>
    <xf numFmtId="0" fontId="5" fillId="20" borderId="0" xfId="0" applyFont="1" applyFill="1" applyAlignment="1">
      <alignment vertical="center"/>
    </xf>
    <xf numFmtId="0" fontId="4" fillId="20" borderId="0" xfId="0" applyFont="1" applyFill="1" applyAlignment="1">
      <alignment horizontal="left"/>
    </xf>
    <xf numFmtId="0" fontId="4" fillId="20" borderId="0" xfId="0" applyFont="1" applyFill="1" applyAlignment="1">
      <alignment horizontal="left" wrapText="1"/>
    </xf>
    <xf numFmtId="0" fontId="1" fillId="20" borderId="0" xfId="0" applyFont="1" applyFill="1" applyAlignment="1">
      <alignment horizontal="left" wrapText="1"/>
    </xf>
    <xf numFmtId="0" fontId="1" fillId="20" borderId="0" xfId="0" applyFont="1" applyFill="1" applyAlignment="1">
      <alignment horizontal="center" vertical="center" wrapText="1"/>
    </xf>
    <xf numFmtId="0" fontId="4" fillId="20" borderId="0" xfId="0" applyFont="1" applyFill="1"/>
    <xf numFmtId="0" fontId="4" fillId="20" borderId="0" xfId="0" applyFont="1" applyFill="1" applyAlignment="1">
      <alignment horizontal="center" vertical="center"/>
    </xf>
    <xf numFmtId="0" fontId="1" fillId="20" borderId="0" xfId="0" applyFont="1" applyFill="1" applyAlignment="1">
      <alignment horizontal="center"/>
    </xf>
    <xf numFmtId="0" fontId="1" fillId="20" borderId="0" xfId="0" applyFont="1" applyFill="1" applyAlignment="1">
      <alignment horizontal="center" wrapText="1"/>
    </xf>
    <xf numFmtId="0" fontId="4" fillId="20" borderId="0" xfId="0" applyFont="1" applyFill="1" applyAlignment="1">
      <alignment wrapText="1"/>
    </xf>
    <xf numFmtId="0" fontId="4" fillId="20" borderId="0" xfId="0" applyFont="1" applyFill="1" applyAlignment="1">
      <alignment horizontal="center" vertical="center" wrapText="1"/>
    </xf>
    <xf numFmtId="0" fontId="5" fillId="20" borderId="5" xfId="0" applyFont="1" applyFill="1" applyBorder="1" applyAlignment="1">
      <alignment vertical="center"/>
    </xf>
    <xf numFmtId="0" fontId="3" fillId="20" borderId="5" xfId="0" applyFont="1" applyFill="1" applyBorder="1"/>
    <xf numFmtId="0" fontId="3" fillId="20" borderId="5" xfId="0" applyFont="1" applyFill="1" applyBorder="1" applyAlignment="1">
      <alignment wrapText="1"/>
    </xf>
    <xf numFmtId="0" fontId="3" fillId="20" borderId="5" xfId="0" applyFont="1" applyFill="1" applyBorder="1" applyAlignment="1">
      <alignment horizontal="left"/>
    </xf>
    <xf numFmtId="0" fontId="1" fillId="0" borderId="88" xfId="0" applyFont="1" applyBorder="1" applyAlignment="1">
      <alignment horizontal="left" vertical="center" wrapText="1"/>
    </xf>
    <xf numFmtId="0" fontId="4" fillId="16" borderId="43" xfId="0" applyFont="1" applyFill="1" applyBorder="1" applyAlignment="1">
      <alignment horizontal="center" vertical="center" wrapText="1"/>
    </xf>
    <xf numFmtId="0" fontId="5" fillId="16" borderId="44" xfId="0" applyFont="1" applyFill="1" applyBorder="1" applyAlignment="1">
      <alignment horizontal="center" vertical="center" wrapText="1"/>
    </xf>
    <xf numFmtId="0" fontId="4" fillId="16" borderId="8" xfId="0" applyFont="1" applyFill="1" applyBorder="1" applyAlignment="1">
      <alignment horizontal="center" vertical="center" wrapText="1"/>
    </xf>
    <xf numFmtId="0" fontId="4" fillId="16" borderId="44" xfId="0" applyFont="1" applyFill="1" applyBorder="1" applyAlignment="1">
      <alignment horizontal="center" vertical="center" wrapText="1"/>
    </xf>
    <xf numFmtId="2" fontId="4" fillId="0" borderId="90" xfId="0" applyNumberFormat="1" applyFont="1" applyBorder="1" applyAlignment="1">
      <alignment horizontal="center" vertical="center" wrapText="1"/>
    </xf>
    <xf numFmtId="0" fontId="5" fillId="0" borderId="93" xfId="0" applyFont="1" applyBorder="1" applyAlignment="1">
      <alignment horizontal="center" vertical="center" wrapText="1"/>
    </xf>
    <xf numFmtId="0" fontId="1" fillId="0" borderId="94" xfId="0" applyFont="1" applyBorder="1" applyAlignment="1">
      <alignment horizontal="left" vertical="center" wrapText="1"/>
    </xf>
    <xf numFmtId="0" fontId="3" fillId="0" borderId="37" xfId="0" applyFont="1" applyBorder="1" applyAlignment="1">
      <alignment horizontal="center" vertical="center"/>
    </xf>
    <xf numFmtId="0" fontId="5" fillId="0" borderId="89" xfId="0" applyFont="1" applyBorder="1" applyAlignment="1">
      <alignment horizontal="center" vertical="center" wrapText="1"/>
    </xf>
    <xf numFmtId="2" fontId="4" fillId="0" borderId="67"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xf numFmtId="2" fontId="4" fillId="0" borderId="68" xfId="0" applyNumberFormat="1" applyFont="1" applyBorder="1" applyAlignment="1">
      <alignment horizontal="center" vertical="center" wrapText="1"/>
    </xf>
    <xf numFmtId="2" fontId="7" fillId="3" borderId="7" xfId="0" applyNumberFormat="1" applyFont="1" applyFill="1" applyBorder="1" applyAlignment="1">
      <alignment vertical="center"/>
    </xf>
    <xf numFmtId="2" fontId="7" fillId="21" borderId="5" xfId="0" applyNumberFormat="1" applyFont="1" applyFill="1" applyBorder="1" applyAlignment="1">
      <alignment vertical="center"/>
    </xf>
    <xf numFmtId="0" fontId="3" fillId="22" borderId="5" xfId="0" applyFont="1" applyFill="1" applyBorder="1"/>
    <xf numFmtId="0" fontId="3" fillId="22" borderId="37" xfId="0" applyFont="1" applyFill="1" applyBorder="1"/>
    <xf numFmtId="0" fontId="6" fillId="21" borderId="10" xfId="0" applyFont="1" applyFill="1" applyBorder="1" applyAlignment="1">
      <alignment vertical="center" wrapText="1"/>
    </xf>
    <xf numFmtId="0" fontId="3" fillId="22" borderId="10" xfId="0" applyFont="1" applyFill="1" applyBorder="1"/>
    <xf numFmtId="0" fontId="21" fillId="0" borderId="0" xfId="0" applyFont="1" applyAlignment="1">
      <alignment horizontal="left" vertical="top"/>
    </xf>
    <xf numFmtId="0" fontId="21"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0" fontId="30" fillId="0" borderId="5" xfId="1" applyFont="1" applyAlignment="1">
      <alignment horizontal="left" vertical="center"/>
    </xf>
    <xf numFmtId="0" fontId="3" fillId="0" borderId="5" xfId="1" applyFont="1" applyAlignment="1">
      <alignment horizontal="center" vertical="center"/>
    </xf>
    <xf numFmtId="0" fontId="1" fillId="0" borderId="5" xfId="5" applyFont="1" applyAlignment="1">
      <alignment vertical="center"/>
    </xf>
    <xf numFmtId="0" fontId="31" fillId="14" borderId="5" xfId="1" applyFont="1" applyFill="1" applyAlignment="1">
      <alignment vertical="center" wrapText="1"/>
    </xf>
    <xf numFmtId="0" fontId="31" fillId="14" borderId="5" xfId="1" applyFont="1" applyFill="1" applyAlignment="1">
      <alignment horizontal="right" vertical="center" wrapText="1"/>
    </xf>
    <xf numFmtId="0" fontId="3" fillId="0" borderId="46" xfId="6" applyFont="1" applyBorder="1" applyAlignment="1">
      <alignment horizontal="center" vertical="center"/>
    </xf>
    <xf numFmtId="0" fontId="3" fillId="0" borderId="58" xfId="6" applyFont="1" applyBorder="1" applyAlignment="1">
      <alignment horizontal="left" vertical="center" wrapText="1"/>
    </xf>
    <xf numFmtId="0" fontId="3" fillId="0" borderId="20" xfId="6" applyFont="1" applyBorder="1" applyAlignment="1">
      <alignment horizontal="left" vertical="center" wrapText="1"/>
    </xf>
    <xf numFmtId="0" fontId="3" fillId="0" borderId="48" xfId="6" applyFont="1" applyBorder="1" applyAlignment="1">
      <alignment horizontal="center" vertical="center"/>
    </xf>
    <xf numFmtId="0" fontId="3" fillId="0" borderId="56" xfId="6" applyFont="1" applyBorder="1" applyAlignment="1">
      <alignment horizontal="center" vertical="center"/>
    </xf>
    <xf numFmtId="0" fontId="32" fillId="0" borderId="49" xfId="6" applyFont="1" applyBorder="1" applyAlignment="1">
      <alignment horizontal="left" vertical="center" wrapText="1"/>
    </xf>
    <xf numFmtId="0" fontId="32" fillId="0" borderId="72" xfId="6" applyFont="1" applyBorder="1" applyAlignment="1">
      <alignment horizontal="left" vertical="center" wrapText="1"/>
    </xf>
    <xf numFmtId="0" fontId="3" fillId="0" borderId="26" xfId="6" applyFont="1" applyBorder="1" applyAlignment="1">
      <alignment horizontal="center" vertical="center"/>
    </xf>
    <xf numFmtId="0" fontId="3" fillId="13" borderId="46" xfId="1" applyFont="1" applyFill="1" applyBorder="1" applyAlignment="1">
      <alignment horizontal="center" vertical="center"/>
    </xf>
    <xf numFmtId="0" fontId="3" fillId="13" borderId="47" xfId="1" applyFont="1" applyFill="1" applyBorder="1" applyAlignment="1">
      <alignment horizontal="center" vertical="center"/>
    </xf>
    <xf numFmtId="0" fontId="3" fillId="13" borderId="48" xfId="1" applyFont="1" applyFill="1" applyBorder="1" applyAlignment="1">
      <alignment horizontal="center" vertical="center"/>
    </xf>
    <xf numFmtId="0" fontId="3" fillId="13" borderId="56" xfId="1" applyFont="1" applyFill="1" applyBorder="1" applyAlignment="1">
      <alignment horizontal="center" vertical="center"/>
    </xf>
    <xf numFmtId="0" fontId="3" fillId="13" borderId="41" xfId="1" applyFont="1" applyFill="1" applyBorder="1" applyAlignment="1">
      <alignment horizontal="center" vertical="center"/>
    </xf>
    <xf numFmtId="0" fontId="3" fillId="13" borderId="41" xfId="1" applyFont="1" applyFill="1" applyBorder="1" applyAlignment="1">
      <alignment vertical="center"/>
    </xf>
    <xf numFmtId="0" fontId="3" fillId="13" borderId="57" xfId="1" applyFont="1" applyFill="1" applyBorder="1" applyAlignment="1">
      <alignment vertical="center"/>
    </xf>
    <xf numFmtId="0" fontId="3" fillId="0" borderId="60" xfId="1" applyFont="1" applyBorder="1" applyAlignment="1">
      <alignment horizontal="left" vertical="center" wrapText="1"/>
    </xf>
    <xf numFmtId="0" fontId="3" fillId="0" borderId="61" xfId="6" applyFont="1" applyBorder="1" applyAlignment="1">
      <alignment horizontal="center" vertical="center"/>
    </xf>
    <xf numFmtId="0" fontId="3" fillId="0" borderId="40" xfId="6" applyFont="1" applyBorder="1" applyAlignment="1">
      <alignment horizontal="left" vertical="center" wrapText="1"/>
    </xf>
    <xf numFmtId="0" fontId="3" fillId="0" borderId="62" xfId="6" applyFont="1" applyBorder="1" applyAlignment="1">
      <alignment horizontal="center" vertical="center"/>
    </xf>
    <xf numFmtId="0" fontId="32" fillId="0" borderId="63" xfId="6" applyFont="1" applyBorder="1" applyAlignment="1">
      <alignment horizontal="left" vertical="center" wrapText="1"/>
    </xf>
    <xf numFmtId="0" fontId="32" fillId="0" borderId="20" xfId="6" applyFont="1" applyBorder="1" applyAlignment="1">
      <alignment horizontal="left" vertical="center" wrapText="1"/>
    </xf>
    <xf numFmtId="0" fontId="3" fillId="0" borderId="15" xfId="6" applyFont="1" applyBorder="1" applyAlignment="1">
      <alignment horizontal="center" vertical="center"/>
    </xf>
    <xf numFmtId="0" fontId="3" fillId="13" borderId="61" xfId="1" applyFont="1" applyFill="1" applyBorder="1" applyAlignment="1">
      <alignment horizontal="center" vertical="center"/>
    </xf>
    <xf numFmtId="0" fontId="3" fillId="13" borderId="57" xfId="1" applyFont="1" applyFill="1" applyBorder="1" applyAlignment="1">
      <alignment horizontal="center" vertical="center"/>
    </xf>
    <xf numFmtId="0" fontId="3" fillId="13" borderId="12" xfId="1" applyFont="1" applyFill="1" applyBorder="1" applyAlignment="1">
      <alignment horizontal="center" vertical="center"/>
    </xf>
    <xf numFmtId="0" fontId="3" fillId="13" borderId="12" xfId="1" applyFont="1" applyFill="1" applyBorder="1" applyAlignment="1">
      <alignment vertical="center"/>
    </xf>
    <xf numFmtId="0" fontId="3" fillId="13" borderId="62" xfId="1" applyFont="1" applyFill="1" applyBorder="1" applyAlignment="1">
      <alignment vertical="center"/>
    </xf>
    <xf numFmtId="0" fontId="3" fillId="0" borderId="62" xfId="6" applyFont="1" applyBorder="1" applyAlignment="1">
      <alignment horizontal="center" vertical="center" wrapText="1"/>
    </xf>
    <xf numFmtId="0" fontId="32" fillId="0" borderId="19" xfId="6" applyFont="1" applyBorder="1" applyAlignment="1">
      <alignment horizontal="left" vertical="center" wrapText="1"/>
    </xf>
    <xf numFmtId="0" fontId="32" fillId="0" borderId="12" xfId="6" applyFont="1" applyBorder="1" applyAlignment="1">
      <alignment horizontal="left" vertical="center" wrapText="1"/>
    </xf>
    <xf numFmtId="49" fontId="32" fillId="0" borderId="19" xfId="6" applyNumberFormat="1" applyFont="1" applyBorder="1" applyAlignment="1">
      <alignment horizontal="left" vertical="center" wrapText="1"/>
    </xf>
    <xf numFmtId="49" fontId="3" fillId="0" borderId="12" xfId="3" applyNumberFormat="1" applyFont="1" applyBorder="1" applyAlignment="1">
      <alignment horizontal="left" vertical="center" wrapText="1"/>
    </xf>
    <xf numFmtId="0" fontId="3" fillId="0" borderId="12" xfId="6" applyFont="1" applyBorder="1" applyAlignment="1">
      <alignment horizontal="left" vertical="center" wrapText="1"/>
    </xf>
    <xf numFmtId="49" fontId="32" fillId="0" borderId="63" xfId="6" applyNumberFormat="1" applyFont="1" applyBorder="1" applyAlignment="1">
      <alignment horizontal="left" vertical="center" wrapText="1"/>
    </xf>
    <xf numFmtId="0" fontId="3" fillId="0" borderId="20" xfId="6" applyFont="1" applyBorder="1" applyAlignment="1">
      <alignment horizontal="center" vertical="center"/>
    </xf>
    <xf numFmtId="0" fontId="3" fillId="0" borderId="71" xfId="6" applyFont="1" applyBorder="1" applyAlignment="1">
      <alignment horizontal="center" vertical="center"/>
    </xf>
    <xf numFmtId="0" fontId="33" fillId="0" borderId="12" xfId="5" applyFont="1" applyBorder="1" applyAlignment="1">
      <alignment horizontal="left" vertical="center" wrapText="1"/>
    </xf>
    <xf numFmtId="0" fontId="33" fillId="0" borderId="62" xfId="5" applyFont="1" applyBorder="1" applyAlignment="1">
      <alignment horizontal="center" vertical="center" wrapText="1"/>
    </xf>
    <xf numFmtId="0" fontId="3" fillId="0" borderId="12" xfId="1" applyFont="1" applyBorder="1" applyAlignment="1">
      <alignment vertical="center"/>
    </xf>
    <xf numFmtId="0" fontId="3" fillId="0" borderId="15" xfId="1" applyFont="1" applyBorder="1" applyAlignment="1">
      <alignment horizontal="center" vertical="center"/>
    </xf>
    <xf numFmtId="0" fontId="3" fillId="0" borderId="60" xfId="1" quotePrefix="1" applyFont="1" applyBorder="1" applyAlignment="1">
      <alignment horizontal="left" vertical="center" wrapText="1"/>
    </xf>
    <xf numFmtId="0" fontId="1" fillId="0" borderId="40" xfId="3" applyFont="1" applyBorder="1" applyAlignment="1">
      <alignment horizontal="left" vertical="center"/>
    </xf>
    <xf numFmtId="0" fontId="1" fillId="0" borderId="20" xfId="6" applyFont="1" applyBorder="1" applyAlignment="1">
      <alignment horizontal="left" vertical="center" wrapText="1"/>
    </xf>
    <xf numFmtId="0" fontId="1" fillId="0" borderId="62" xfId="6" applyFont="1" applyBorder="1" applyAlignment="1">
      <alignment horizontal="center" vertical="center"/>
    </xf>
    <xf numFmtId="0" fontId="3" fillId="13" borderId="78" xfId="1" applyFont="1" applyFill="1" applyBorder="1" applyAlignment="1">
      <alignment horizontal="center" vertical="center"/>
    </xf>
    <xf numFmtId="0" fontId="3" fillId="13" borderId="40" xfId="1" applyFont="1" applyFill="1" applyBorder="1" applyAlignment="1">
      <alignment horizontal="center" vertical="center"/>
    </xf>
    <xf numFmtId="0" fontId="3" fillId="13" borderId="40" xfId="1" applyFont="1" applyFill="1" applyBorder="1" applyAlignment="1">
      <alignment vertical="center"/>
    </xf>
    <xf numFmtId="0" fontId="3" fillId="13" borderId="64" xfId="1" applyFont="1" applyFill="1" applyBorder="1" applyAlignment="1">
      <alignment vertical="center"/>
    </xf>
    <xf numFmtId="0" fontId="1" fillId="0" borderId="95" xfId="5" applyFont="1" applyBorder="1" applyAlignment="1">
      <alignment horizontal="center" vertical="center"/>
    </xf>
    <xf numFmtId="0" fontId="1" fillId="0" borderId="88" xfId="5" applyFont="1" applyBorder="1" applyAlignment="1">
      <alignment horizontal="left" vertical="center"/>
    </xf>
    <xf numFmtId="0" fontId="1" fillId="0" borderId="6" xfId="5" applyFont="1" applyBorder="1" applyAlignment="1">
      <alignment horizontal="left" vertical="center" wrapText="1"/>
    </xf>
    <xf numFmtId="0" fontId="1" fillId="0" borderId="96" xfId="5" applyFont="1" applyBorder="1" applyAlignment="1">
      <alignment horizontal="center" vertical="center"/>
    </xf>
    <xf numFmtId="0" fontId="1" fillId="0" borderId="95" xfId="5" applyFont="1" applyBorder="1" applyAlignment="1">
      <alignment horizontal="center" vertical="center" wrapText="1"/>
    </xf>
    <xf numFmtId="0" fontId="1" fillId="0" borderId="88" xfId="5" applyFont="1" applyBorder="1" applyAlignment="1">
      <alignment vertical="center"/>
    </xf>
    <xf numFmtId="0" fontId="1" fillId="0" borderId="97" xfId="5" applyFont="1" applyBorder="1" applyAlignment="1">
      <alignment horizontal="left" vertical="center" wrapText="1"/>
    </xf>
    <xf numFmtId="0" fontId="1" fillId="0" borderId="97" xfId="5" applyFont="1" applyBorder="1" applyAlignment="1">
      <alignment horizontal="center" vertical="center"/>
    </xf>
    <xf numFmtId="0" fontId="1" fillId="0" borderId="101" xfId="5" applyFont="1" applyBorder="1" applyAlignment="1">
      <alignment vertical="center"/>
    </xf>
    <xf numFmtId="0" fontId="3" fillId="0" borderId="67" xfId="1" applyFont="1" applyBorder="1" applyAlignment="1">
      <alignment horizontal="left" vertical="center" wrapText="1"/>
    </xf>
    <xf numFmtId="0" fontId="1" fillId="0" borderId="102" xfId="5" applyFont="1" applyBorder="1" applyAlignment="1">
      <alignment horizontal="center" vertical="center"/>
    </xf>
    <xf numFmtId="0" fontId="1" fillId="0" borderId="18" xfId="5" applyFont="1" applyBorder="1" applyAlignment="1">
      <alignment horizontal="left" vertical="center"/>
    </xf>
    <xf numFmtId="0" fontId="1" fillId="0" borderId="93" xfId="5" applyFont="1" applyBorder="1" applyAlignment="1">
      <alignment horizontal="left" vertical="center" wrapText="1"/>
    </xf>
    <xf numFmtId="0" fontId="1" fillId="0" borderId="103" xfId="5" applyFont="1" applyBorder="1" applyAlignment="1">
      <alignment horizontal="center" vertical="center"/>
    </xf>
    <xf numFmtId="0" fontId="1" fillId="0" borderId="102" xfId="5" applyFont="1" applyBorder="1" applyAlignment="1">
      <alignment horizontal="center" vertical="center" wrapText="1"/>
    </xf>
    <xf numFmtId="0" fontId="1" fillId="0" borderId="18" xfId="5" applyFont="1" applyBorder="1" applyAlignment="1">
      <alignment vertical="center"/>
    </xf>
    <xf numFmtId="0" fontId="1" fillId="0" borderId="2" xfId="5" applyFont="1" applyBorder="1" applyAlignment="1">
      <alignment horizontal="left" vertical="center" wrapText="1"/>
    </xf>
    <xf numFmtId="0" fontId="1" fillId="0" borderId="2" xfId="5" applyFont="1" applyBorder="1" applyAlignment="1">
      <alignment horizontal="center" vertical="center"/>
    </xf>
    <xf numFmtId="0" fontId="1" fillId="0" borderId="103" xfId="5" applyFont="1" applyBorder="1" applyAlignment="1">
      <alignment vertical="center"/>
    </xf>
    <xf numFmtId="1" fontId="1" fillId="0" borderId="93" xfId="5" applyNumberFormat="1" applyFont="1" applyBorder="1" applyAlignment="1">
      <alignment horizontal="left" vertical="center" wrapText="1"/>
    </xf>
    <xf numFmtId="1" fontId="1" fillId="0" borderId="103" xfId="5" applyNumberFormat="1" applyFont="1" applyBorder="1" applyAlignment="1">
      <alignment horizontal="center" vertical="center"/>
    </xf>
    <xf numFmtId="1" fontId="1" fillId="0" borderId="2" xfId="5" applyNumberFormat="1" applyFont="1" applyBorder="1" applyAlignment="1">
      <alignment horizontal="left" vertical="center" wrapText="1"/>
    </xf>
    <xf numFmtId="1" fontId="1" fillId="0" borderId="2" xfId="5" applyNumberFormat="1" applyFont="1" applyBorder="1" applyAlignment="1">
      <alignment horizontal="center" vertical="center"/>
    </xf>
    <xf numFmtId="0" fontId="1" fillId="0" borderId="60" xfId="1" applyFont="1" applyBorder="1" applyAlignment="1">
      <alignment horizontal="left" vertical="center" wrapText="1"/>
    </xf>
    <xf numFmtId="0" fontId="33" fillId="0" borderId="93" xfId="5" applyFont="1" applyBorder="1" applyAlignment="1">
      <alignment horizontal="left" vertical="center" wrapText="1"/>
    </xf>
    <xf numFmtId="0" fontId="1" fillId="0" borderId="17" xfId="5" applyFont="1" applyBorder="1" applyAlignment="1">
      <alignment horizontal="left" vertical="center"/>
    </xf>
    <xf numFmtId="0" fontId="1" fillId="0" borderId="103" xfId="5" applyFont="1" applyBorder="1" applyAlignment="1">
      <alignment horizontal="center" vertical="center" wrapText="1"/>
    </xf>
    <xf numFmtId="0" fontId="1" fillId="0" borderId="17" xfId="5" applyFont="1" applyBorder="1" applyAlignment="1">
      <alignment vertical="center"/>
    </xf>
    <xf numFmtId="0" fontId="1" fillId="0" borderId="12" xfId="5" applyFont="1" applyBorder="1" applyAlignment="1">
      <alignment horizontal="left" vertical="center"/>
    </xf>
    <xf numFmtId="0" fontId="1" fillId="0" borderId="105" xfId="5" applyFont="1" applyBorder="1" applyAlignment="1">
      <alignment horizontal="center" vertical="center"/>
    </xf>
    <xf numFmtId="0" fontId="1" fillId="0" borderId="18" xfId="5" applyFont="1" applyBorder="1" applyAlignment="1">
      <alignment horizontal="left" vertical="center" wrapText="1"/>
    </xf>
    <xf numFmtId="0" fontId="1" fillId="0" borderId="17" xfId="5" applyFont="1" applyBorder="1" applyAlignment="1">
      <alignment vertical="center" wrapText="1"/>
    </xf>
    <xf numFmtId="0" fontId="3" fillId="0" borderId="63" xfId="3" applyFont="1" applyBorder="1" applyAlignment="1">
      <alignment horizontal="left" vertical="center"/>
    </xf>
    <xf numFmtId="1" fontId="3" fillId="0" borderId="62" xfId="6" applyNumberFormat="1" applyFont="1" applyBorder="1" applyAlignment="1">
      <alignment horizontal="center" vertical="center"/>
    </xf>
    <xf numFmtId="0" fontId="3" fillId="0" borderId="63" xfId="3" applyFont="1" applyBorder="1" applyAlignment="1">
      <alignment vertical="center"/>
    </xf>
    <xf numFmtId="0" fontId="3" fillId="0" borderId="15" xfId="6" applyFont="1" applyBorder="1" applyAlignment="1">
      <alignment horizontal="left" vertical="center" wrapText="1"/>
    </xf>
    <xf numFmtId="1" fontId="3" fillId="0" borderId="15" xfId="6" applyNumberFormat="1" applyFont="1" applyBorder="1" applyAlignment="1">
      <alignment horizontal="center" vertical="center"/>
    </xf>
    <xf numFmtId="0" fontId="3" fillId="0" borderId="61" xfId="1" applyFont="1" applyBorder="1" applyAlignment="1">
      <alignment horizontal="center" vertical="center"/>
    </xf>
    <xf numFmtId="0" fontId="3" fillId="0" borderId="12" xfId="1" applyFont="1" applyBorder="1" applyAlignment="1">
      <alignment horizontal="center" vertical="center"/>
    </xf>
    <xf numFmtId="0" fontId="3" fillId="0" borderId="62" xfId="1" applyFont="1" applyBorder="1" applyAlignment="1">
      <alignment horizontal="center" vertical="center"/>
    </xf>
    <xf numFmtId="0" fontId="3" fillId="0" borderId="62" xfId="1" applyFont="1" applyBorder="1" applyAlignment="1">
      <alignment vertical="center"/>
    </xf>
    <xf numFmtId="0" fontId="3" fillId="0" borderId="12" xfId="3" applyFont="1" applyBorder="1" applyAlignment="1">
      <alignment horizontal="left" vertical="center"/>
    </xf>
    <xf numFmtId="0" fontId="3" fillId="0" borderId="12" xfId="3" applyFont="1" applyBorder="1" applyAlignment="1">
      <alignment vertical="center"/>
    </xf>
    <xf numFmtId="0" fontId="3" fillId="0" borderId="40" xfId="6" applyFont="1" applyBorder="1" applyAlignment="1">
      <alignment horizontal="left" vertical="center"/>
    </xf>
    <xf numFmtId="0" fontId="32" fillId="0" borderId="41" xfId="6" applyFont="1" applyBorder="1" applyAlignment="1">
      <alignment vertical="center"/>
    </xf>
    <xf numFmtId="1" fontId="3" fillId="0" borderId="20" xfId="6" applyNumberFormat="1" applyFont="1" applyBorder="1" applyAlignment="1">
      <alignment horizontal="center" vertical="center" wrapText="1"/>
    </xf>
    <xf numFmtId="0" fontId="3" fillId="0" borderId="47" xfId="6" applyFont="1" applyBorder="1" applyAlignment="1">
      <alignment horizontal="left" vertical="center" wrapText="1"/>
    </xf>
    <xf numFmtId="1" fontId="3" fillId="0" borderId="62" xfId="6" applyNumberFormat="1" applyFont="1" applyBorder="1" applyAlignment="1">
      <alignment horizontal="left" vertical="center"/>
    </xf>
    <xf numFmtId="0" fontId="3" fillId="13" borderId="59" xfId="1" applyFont="1" applyFill="1" applyBorder="1" applyAlignment="1">
      <alignment horizontal="center" vertical="center"/>
    </xf>
    <xf numFmtId="0" fontId="32" fillId="0" borderId="41" xfId="6" applyFont="1" applyBorder="1" applyAlignment="1">
      <alignment horizontal="left" vertical="center"/>
    </xf>
    <xf numFmtId="1" fontId="3" fillId="0" borderId="57" xfId="6" applyNumberFormat="1" applyFont="1" applyBorder="1" applyAlignment="1">
      <alignment horizontal="left" vertical="center"/>
    </xf>
    <xf numFmtId="0" fontId="3" fillId="13" borderId="19" xfId="1" applyFont="1" applyFill="1" applyBorder="1" applyAlignment="1">
      <alignment horizontal="center" vertical="center"/>
    </xf>
    <xf numFmtId="0" fontId="3" fillId="0" borderId="69" xfId="1" applyFont="1" applyBorder="1" applyAlignment="1">
      <alignment horizontal="left" vertical="center" wrapText="1"/>
    </xf>
    <xf numFmtId="1" fontId="3" fillId="0" borderId="57" xfId="6" applyNumberFormat="1" applyFont="1" applyBorder="1" applyAlignment="1">
      <alignment horizontal="center" vertical="center"/>
    </xf>
    <xf numFmtId="0" fontId="3" fillId="13" borderId="63" xfId="1" applyFont="1" applyFill="1" applyBorder="1" applyAlignment="1">
      <alignment horizontal="center" vertical="center"/>
    </xf>
    <xf numFmtId="1" fontId="3" fillId="0" borderId="40" xfId="6" applyNumberFormat="1" applyFont="1" applyBorder="1" applyAlignment="1">
      <alignment horizontal="left" vertical="center" wrapText="1"/>
    </xf>
    <xf numFmtId="1" fontId="32" fillId="0" borderId="41" xfId="6" applyNumberFormat="1" applyFont="1" applyBorder="1" applyAlignment="1">
      <alignment horizontal="left" vertical="center"/>
    </xf>
    <xf numFmtId="0" fontId="3" fillId="13" borderId="36" xfId="1" applyFont="1" applyFill="1" applyBorder="1" applyAlignment="1">
      <alignment horizontal="center" vertical="center"/>
    </xf>
    <xf numFmtId="0" fontId="3" fillId="13" borderId="51" xfId="1" applyFont="1" applyFill="1" applyBorder="1" applyAlignment="1">
      <alignment horizontal="center" vertical="center"/>
    </xf>
    <xf numFmtId="0" fontId="5" fillId="0" borderId="5" xfId="1" applyFont="1" applyAlignment="1">
      <alignment horizontal="center" vertical="center"/>
    </xf>
    <xf numFmtId="0" fontId="3" fillId="0" borderId="5" xfId="1" applyFont="1" applyAlignment="1">
      <alignment vertical="center"/>
    </xf>
    <xf numFmtId="164" fontId="5" fillId="0" borderId="5" xfId="1" applyNumberFormat="1" applyFont="1" applyAlignment="1">
      <alignment horizontal="center" vertical="center"/>
    </xf>
    <xf numFmtId="0" fontId="3" fillId="0" borderId="5" xfId="1" applyFont="1" applyAlignment="1">
      <alignment horizontal="left" vertical="center" wrapText="1"/>
    </xf>
    <xf numFmtId="0" fontId="3" fillId="14" borderId="5" xfId="1" applyFont="1" applyFill="1" applyAlignment="1">
      <alignment vertical="center"/>
    </xf>
    <xf numFmtId="0" fontId="34" fillId="14" borderId="5" xfId="1" applyFont="1" applyFill="1" applyAlignment="1">
      <alignment vertical="center" wrapText="1"/>
    </xf>
    <xf numFmtId="0" fontId="3" fillId="10" borderId="9" xfId="1" applyFont="1" applyFill="1" applyBorder="1" applyAlignment="1">
      <alignment horizontal="center" vertical="center"/>
    </xf>
    <xf numFmtId="0" fontId="5" fillId="0" borderId="5" xfId="6" applyFont="1" applyAlignment="1">
      <alignment horizontal="center" vertical="center" wrapText="1"/>
    </xf>
    <xf numFmtId="0" fontId="5" fillId="14" borderId="5" xfId="1" applyFont="1" applyFill="1" applyAlignment="1">
      <alignment vertical="center"/>
    </xf>
    <xf numFmtId="0" fontId="5" fillId="10" borderId="10" xfId="1" applyFont="1" applyFill="1" applyBorder="1" applyAlignment="1">
      <alignment horizontal="center" vertical="center" wrapText="1"/>
    </xf>
    <xf numFmtId="0" fontId="24" fillId="14" borderId="5" xfId="1" applyFont="1" applyFill="1" applyAlignment="1">
      <alignment vertical="center"/>
    </xf>
    <xf numFmtId="0" fontId="5" fillId="10" borderId="11" xfId="1" applyFont="1" applyFill="1" applyBorder="1" applyAlignment="1">
      <alignment horizontal="center" vertical="center" wrapText="1"/>
    </xf>
    <xf numFmtId="0" fontId="3" fillId="8" borderId="52" xfId="6" applyFont="1" applyFill="1" applyBorder="1" applyAlignment="1">
      <alignment horizontal="center" vertical="center" textRotation="90" wrapText="1"/>
    </xf>
    <xf numFmtId="0" fontId="3" fillId="8" borderId="53" xfId="6" applyFont="1" applyFill="1" applyBorder="1" applyAlignment="1">
      <alignment horizontal="center" vertical="center" textRotation="90" wrapText="1"/>
    </xf>
    <xf numFmtId="0" fontId="3" fillId="8" borderId="54" xfId="6" applyFont="1" applyFill="1" applyBorder="1" applyAlignment="1">
      <alignment horizontal="center" vertical="center" textRotation="90" wrapText="1"/>
    </xf>
    <xf numFmtId="0" fontId="3" fillId="15" borderId="52" xfId="1" applyFont="1" applyFill="1" applyBorder="1" applyAlignment="1">
      <alignment horizontal="center" vertical="center" textRotation="90"/>
    </xf>
    <xf numFmtId="0" fontId="3" fillId="15" borderId="53" xfId="1" applyFont="1" applyFill="1" applyBorder="1" applyAlignment="1">
      <alignment horizontal="center" vertical="center" textRotation="90"/>
    </xf>
    <xf numFmtId="0" fontId="3" fillId="15" borderId="54" xfId="1" applyFont="1" applyFill="1" applyBorder="1" applyAlignment="1">
      <alignment horizontal="center" vertical="center" textRotation="90"/>
    </xf>
    <xf numFmtId="0" fontId="5" fillId="0" borderId="5" xfId="1" applyFont="1" applyAlignment="1">
      <alignment vertical="center"/>
    </xf>
    <xf numFmtId="164" fontId="5" fillId="13" borderId="60" xfId="1" applyNumberFormat="1" applyFont="1" applyFill="1" applyBorder="1" applyAlignment="1">
      <alignment horizontal="center" vertical="center"/>
    </xf>
    <xf numFmtId="2" fontId="35" fillId="14" borderId="5" xfId="1" applyNumberFormat="1" applyFont="1" applyFill="1" applyAlignment="1">
      <alignment vertical="center"/>
    </xf>
    <xf numFmtId="1" fontId="5" fillId="10" borderId="65" xfId="1" applyNumberFormat="1" applyFont="1" applyFill="1" applyBorder="1" applyAlignment="1">
      <alignment horizontal="center" vertical="center"/>
    </xf>
    <xf numFmtId="0" fontId="5" fillId="10" borderId="43" xfId="1" applyFont="1" applyFill="1" applyBorder="1" applyAlignment="1">
      <alignment vertical="center"/>
    </xf>
    <xf numFmtId="0" fontId="5" fillId="10" borderId="44" xfId="1" applyFont="1" applyFill="1" applyBorder="1" applyAlignment="1">
      <alignment vertical="center"/>
    </xf>
    <xf numFmtId="0" fontId="5" fillId="10" borderId="44" xfId="1" applyFont="1" applyFill="1" applyBorder="1" applyAlignment="1">
      <alignment horizontal="right" vertical="center"/>
    </xf>
    <xf numFmtId="0" fontId="5" fillId="13" borderId="43" xfId="1" applyFont="1" applyFill="1" applyBorder="1" applyAlignment="1">
      <alignment vertical="center"/>
    </xf>
    <xf numFmtId="0" fontId="5" fillId="13" borderId="44" xfId="1" applyFont="1" applyFill="1" applyBorder="1" applyAlignment="1">
      <alignment vertical="center"/>
    </xf>
    <xf numFmtId="0" fontId="5" fillId="13" borderId="45" xfId="1" applyFont="1" applyFill="1" applyBorder="1" applyAlignment="1">
      <alignment vertical="center"/>
    </xf>
    <xf numFmtId="164" fontId="5" fillId="13" borderId="8" xfId="1" applyNumberFormat="1" applyFont="1" applyFill="1" applyBorder="1" applyAlignment="1">
      <alignment horizontal="center" vertical="center"/>
    </xf>
    <xf numFmtId="0" fontId="3" fillId="10" borderId="8" xfId="1" applyFont="1" applyFill="1" applyBorder="1" applyAlignment="1">
      <alignment horizontal="left" vertical="center" wrapText="1"/>
    </xf>
    <xf numFmtId="164" fontId="5" fillId="0" borderId="60" xfId="1" applyNumberFormat="1" applyFont="1" applyBorder="1" applyAlignment="1">
      <alignment horizontal="center" vertical="center"/>
    </xf>
    <xf numFmtId="2" fontId="3" fillId="14" borderId="5" xfId="1" applyNumberFormat="1" applyFont="1" applyFill="1" applyAlignment="1">
      <alignment vertical="center"/>
    </xf>
    <xf numFmtId="0" fontId="3" fillId="14" borderId="5" xfId="1" applyFont="1" applyFill="1" applyAlignment="1">
      <alignment vertical="center" wrapText="1"/>
    </xf>
    <xf numFmtId="164" fontId="4" fillId="0" borderId="60" xfId="1" applyNumberFormat="1" applyFont="1" applyBorder="1" applyAlignment="1">
      <alignment horizontal="center" vertical="center"/>
    </xf>
    <xf numFmtId="0" fontId="4" fillId="0" borderId="5" xfId="1" applyFont="1" applyAlignment="1">
      <alignment vertical="center"/>
    </xf>
    <xf numFmtId="0" fontId="4" fillId="14" borderId="5" xfId="1" applyFont="1" applyFill="1" applyAlignment="1">
      <alignment vertical="center"/>
    </xf>
    <xf numFmtId="0" fontId="36" fillId="14" borderId="5" xfId="1" applyFont="1" applyFill="1" applyAlignment="1">
      <alignment vertical="center" wrapText="1"/>
    </xf>
    <xf numFmtId="0" fontId="5" fillId="10" borderId="66" xfId="1" applyFont="1" applyFill="1" applyBorder="1" applyAlignment="1">
      <alignment horizontal="center" vertical="center"/>
    </xf>
    <xf numFmtId="0" fontId="5" fillId="11" borderId="43" xfId="1" applyFont="1" applyFill="1" applyBorder="1" applyAlignment="1">
      <alignment vertical="center"/>
    </xf>
    <xf numFmtId="0" fontId="5" fillId="11" borderId="44" xfId="1" applyFont="1" applyFill="1" applyBorder="1" applyAlignment="1">
      <alignment vertical="center"/>
    </xf>
    <xf numFmtId="0" fontId="5" fillId="11" borderId="45" xfId="1" applyFont="1" applyFill="1" applyBorder="1" applyAlignment="1">
      <alignment vertical="center"/>
    </xf>
    <xf numFmtId="2" fontId="5" fillId="11" borderId="8" xfId="1" applyNumberFormat="1" applyFont="1" applyFill="1" applyBorder="1" applyAlignment="1">
      <alignment horizontal="center" vertical="center"/>
    </xf>
    <xf numFmtId="0" fontId="5" fillId="10" borderId="8" xfId="1" applyFont="1" applyFill="1" applyBorder="1" applyAlignment="1">
      <alignment horizontal="left" vertical="center" wrapText="1"/>
    </xf>
    <xf numFmtId="0" fontId="5" fillId="7" borderId="11" xfId="1" applyFont="1" applyFill="1" applyBorder="1" applyAlignment="1">
      <alignment horizontal="center" vertical="center" wrapText="1"/>
    </xf>
    <xf numFmtId="0" fontId="5" fillId="10" borderId="66" xfId="6" applyFont="1" applyFill="1" applyBorder="1" applyAlignment="1">
      <alignment horizontal="center" vertical="center"/>
    </xf>
    <xf numFmtId="2" fontId="5" fillId="13" borderId="8" xfId="6" applyNumberFormat="1" applyFont="1" applyFill="1" applyBorder="1" applyAlignment="1">
      <alignment horizontal="center" vertical="center"/>
    </xf>
    <xf numFmtId="0" fontId="5" fillId="0" borderId="32" xfId="1" applyFont="1" applyBorder="1" applyAlignment="1">
      <alignment horizontal="center" vertical="center" wrapText="1"/>
    </xf>
    <xf numFmtId="0" fontId="3" fillId="12" borderId="43" xfId="6" applyFont="1" applyFill="1" applyBorder="1" applyAlignment="1">
      <alignment horizontal="center" vertical="center"/>
    </xf>
    <xf numFmtId="1" fontId="5" fillId="12" borderId="66" xfId="1" applyNumberFormat="1" applyFont="1" applyFill="1" applyBorder="1" applyAlignment="1">
      <alignment horizontal="center" vertical="center"/>
    </xf>
    <xf numFmtId="1" fontId="5" fillId="9" borderId="66" xfId="1" applyNumberFormat="1" applyFont="1" applyFill="1" applyBorder="1" applyAlignment="1">
      <alignment horizontal="center" vertical="center"/>
    </xf>
    <xf numFmtId="164" fontId="5" fillId="10" borderId="8" xfId="1" applyNumberFormat="1" applyFont="1" applyFill="1" applyBorder="1" applyAlignment="1">
      <alignment horizontal="center" vertical="center"/>
    </xf>
    <xf numFmtId="0" fontId="3" fillId="0" borderId="5" xfId="6" applyFont="1" applyAlignment="1">
      <alignment horizontal="center" vertical="center"/>
    </xf>
    <xf numFmtId="0" fontId="6" fillId="0" borderId="5" xfId="1" applyFont="1" applyAlignment="1">
      <alignment vertical="center"/>
    </xf>
    <xf numFmtId="165" fontId="5" fillId="0" borderId="5" xfId="1" applyNumberFormat="1" applyFont="1" applyAlignment="1">
      <alignment horizontal="center" vertical="center"/>
    </xf>
    <xf numFmtId="0" fontId="5" fillId="12" borderId="8" xfId="1" applyFont="1" applyFill="1" applyBorder="1" applyAlignment="1">
      <alignment horizontal="center" vertical="center" wrapText="1"/>
    </xf>
    <xf numFmtId="0" fontId="5" fillId="9" borderId="8" xfId="1" applyFont="1" applyFill="1" applyBorder="1" applyAlignment="1">
      <alignment horizontal="center" vertical="center" wrapText="1"/>
    </xf>
    <xf numFmtId="1" fontId="5" fillId="0" borderId="67" xfId="1" applyNumberFormat="1" applyFont="1" applyBorder="1" applyAlignment="1">
      <alignment horizontal="center" vertical="center"/>
    </xf>
    <xf numFmtId="1" fontId="5" fillId="0" borderId="60" xfId="1" applyNumberFormat="1" applyFont="1" applyBorder="1" applyAlignment="1">
      <alignment horizontal="center" vertical="center"/>
    </xf>
    <xf numFmtId="0" fontId="6" fillId="0" borderId="5" xfId="1" applyFont="1" applyAlignment="1">
      <alignment vertical="center" wrapText="1"/>
    </xf>
    <xf numFmtId="1" fontId="5" fillId="0" borderId="68" xfId="1" applyNumberFormat="1" applyFont="1" applyBorder="1" applyAlignment="1">
      <alignment horizontal="center" vertical="center"/>
    </xf>
    <xf numFmtId="1" fontId="5" fillId="12" borderId="10" xfId="1" applyNumberFormat="1" applyFont="1" applyFill="1" applyBorder="1" applyAlignment="1">
      <alignment horizontal="center" vertical="center"/>
    </xf>
    <xf numFmtId="1" fontId="5" fillId="9" borderId="11" xfId="1" applyNumberFormat="1" applyFont="1" applyFill="1" applyBorder="1" applyAlignment="1">
      <alignment horizontal="center" vertical="center"/>
    </xf>
    <xf numFmtId="1" fontId="5" fillId="12" borderId="8" xfId="1" applyNumberFormat="1" applyFont="1" applyFill="1" applyBorder="1" applyAlignment="1">
      <alignment horizontal="center" vertical="center"/>
    </xf>
    <xf numFmtId="1" fontId="5" fillId="9" borderId="8" xfId="1" applyNumberFormat="1" applyFont="1" applyFill="1" applyBorder="1" applyAlignment="1">
      <alignment horizontal="center" vertical="center"/>
    </xf>
    <xf numFmtId="0" fontId="3" fillId="0" borderId="5" xfId="1" applyFont="1" applyAlignment="1">
      <alignment horizontal="left" vertical="center"/>
    </xf>
    <xf numFmtId="0" fontId="5" fillId="0" borderId="5" xfId="1" applyFont="1" applyAlignment="1">
      <alignment horizontal="left" vertical="center" wrapText="1"/>
    </xf>
    <xf numFmtId="0" fontId="1" fillId="0" borderId="104" xfId="5" applyFont="1" applyBorder="1" applyAlignment="1">
      <alignment horizontal="center" vertical="center"/>
    </xf>
    <xf numFmtId="49" fontId="3" fillId="0" borderId="12" xfId="6" applyNumberFormat="1" applyFont="1" applyBorder="1" applyAlignment="1">
      <alignment horizontal="left" vertical="center" wrapText="1"/>
    </xf>
    <xf numFmtId="0" fontId="1" fillId="0" borderId="98" xfId="5" applyFont="1" applyBorder="1" applyAlignment="1">
      <alignment horizontal="center" vertical="center"/>
    </xf>
    <xf numFmtId="0" fontId="1" fillId="0" borderId="99" xfId="5" applyFont="1" applyBorder="1" applyAlignment="1">
      <alignment horizontal="center" vertical="center"/>
    </xf>
    <xf numFmtId="0" fontId="1" fillId="0" borderId="100" xfId="5" applyFont="1" applyBorder="1" applyAlignment="1">
      <alignment horizontal="center" vertical="center"/>
    </xf>
    <xf numFmtId="0" fontId="1" fillId="0" borderId="100" xfId="5" applyFont="1" applyBorder="1" applyAlignment="1">
      <alignment vertical="center"/>
    </xf>
    <xf numFmtId="0" fontId="1" fillId="0" borderId="104" xfId="5" applyFont="1" applyBorder="1" applyAlignment="1">
      <alignment vertical="center"/>
    </xf>
    <xf numFmtId="0" fontId="33" fillId="20" borderId="108" xfId="0" applyFont="1" applyFill="1" applyBorder="1" applyAlignment="1">
      <alignment vertical="center" wrapText="1"/>
    </xf>
    <xf numFmtId="0" fontId="33" fillId="20" borderId="109" xfId="0" applyFont="1" applyFill="1" applyBorder="1" applyAlignment="1">
      <alignment vertical="center" wrapText="1"/>
    </xf>
    <xf numFmtId="0" fontId="33" fillId="20" borderId="5" xfId="0" applyFont="1" applyFill="1" applyBorder="1" applyAlignment="1">
      <alignment vertical="center" wrapText="1"/>
    </xf>
    <xf numFmtId="0" fontId="1" fillId="20" borderId="5" xfId="0" applyFont="1" applyFill="1" applyBorder="1" applyAlignment="1">
      <alignment vertical="center" wrapText="1"/>
    </xf>
    <xf numFmtId="0" fontId="1" fillId="20" borderId="109" xfId="0" applyFont="1" applyFill="1" applyBorder="1" applyAlignment="1">
      <alignment vertical="center" wrapText="1"/>
    </xf>
    <xf numFmtId="0" fontId="1" fillId="20" borderId="108" xfId="0" applyFont="1" applyFill="1" applyBorder="1" applyAlignment="1">
      <alignment vertical="center" wrapText="1"/>
    </xf>
    <xf numFmtId="0" fontId="33" fillId="20" borderId="28" xfId="0" applyFont="1" applyFill="1" applyBorder="1" applyAlignment="1">
      <alignment vertical="center" wrapText="1"/>
    </xf>
    <xf numFmtId="0" fontId="4" fillId="18" borderId="43" xfId="0" applyFont="1" applyFill="1" applyBorder="1" applyAlignment="1">
      <alignment horizontal="center" vertical="center" wrapText="1"/>
    </xf>
    <xf numFmtId="0" fontId="4" fillId="18" borderId="8" xfId="0" applyFont="1" applyFill="1" applyBorder="1" applyAlignment="1">
      <alignment horizontal="center" vertical="center" wrapText="1"/>
    </xf>
    <xf numFmtId="0" fontId="1" fillId="20" borderId="110" xfId="0" applyFont="1" applyFill="1" applyBorder="1" applyAlignment="1">
      <alignment horizontal="center" vertical="center" wrapText="1"/>
    </xf>
    <xf numFmtId="0" fontId="1" fillId="20" borderId="60" xfId="0" applyFont="1" applyFill="1" applyBorder="1" applyAlignment="1">
      <alignment horizontal="center" vertical="center" wrapText="1"/>
    </xf>
    <xf numFmtId="0" fontId="33" fillId="20" borderId="71" xfId="0" applyFont="1" applyFill="1" applyBorder="1" applyAlignment="1">
      <alignment horizontal="center" vertical="center" wrapText="1"/>
    </xf>
    <xf numFmtId="0" fontId="33" fillId="20" borderId="60" xfId="0" applyFont="1" applyFill="1" applyBorder="1" applyAlignment="1">
      <alignment horizontal="left" vertical="center" wrapText="1"/>
    </xf>
    <xf numFmtId="0" fontId="1" fillId="20" borderId="108" xfId="0" applyFont="1" applyFill="1" applyBorder="1" applyAlignment="1">
      <alignment horizontal="left" vertical="center" wrapText="1"/>
    </xf>
    <xf numFmtId="0" fontId="1" fillId="20" borderId="28" xfId="0" applyFont="1" applyFill="1" applyBorder="1" applyAlignment="1">
      <alignment vertical="center" wrapText="1"/>
    </xf>
    <xf numFmtId="0" fontId="9" fillId="20" borderId="28" xfId="0" applyFont="1" applyFill="1" applyBorder="1" applyAlignment="1">
      <alignment vertical="center" wrapText="1"/>
    </xf>
    <xf numFmtId="0" fontId="38" fillId="20" borderId="60" xfId="0" applyFont="1" applyFill="1" applyBorder="1" applyAlignment="1">
      <alignment horizontal="left" vertical="center" wrapText="1"/>
    </xf>
    <xf numFmtId="0" fontId="33" fillId="20" borderId="81" xfId="0" applyFont="1" applyFill="1" applyBorder="1" applyAlignment="1">
      <alignment horizontal="center" vertical="center" wrapText="1"/>
    </xf>
    <xf numFmtId="0" fontId="33" fillId="20" borderId="68" xfId="0" applyFont="1" applyFill="1" applyBorder="1" applyAlignment="1">
      <alignment horizontal="left" vertical="center" wrapText="1"/>
    </xf>
    <xf numFmtId="0" fontId="1" fillId="20" borderId="68" xfId="0" applyFont="1" applyFill="1" applyBorder="1" applyAlignment="1">
      <alignment horizontal="center" vertical="center" wrapText="1"/>
    </xf>
    <xf numFmtId="0" fontId="4" fillId="24" borderId="5" xfId="0" applyFont="1" applyFill="1" applyBorder="1" applyAlignment="1">
      <alignment horizontal="left" vertical="center"/>
    </xf>
    <xf numFmtId="0" fontId="4" fillId="24" borderId="5" xfId="0" applyFont="1" applyFill="1" applyBorder="1" applyAlignment="1">
      <alignment vertical="center"/>
    </xf>
    <xf numFmtId="0" fontId="1" fillId="24" borderId="67" xfId="0" applyFont="1" applyFill="1" applyBorder="1" applyAlignment="1">
      <alignment horizontal="left" vertical="center" wrapText="1"/>
    </xf>
    <xf numFmtId="0" fontId="1" fillId="24" borderId="79" xfId="0" applyFont="1" applyFill="1" applyBorder="1" applyAlignment="1">
      <alignment horizontal="center" vertical="center" wrapText="1"/>
    </xf>
    <xf numFmtId="0" fontId="48" fillId="23" borderId="91" xfId="0" applyFont="1" applyFill="1" applyBorder="1" applyAlignment="1">
      <alignment horizontal="left" vertical="center"/>
    </xf>
    <xf numFmtId="0" fontId="48" fillId="23" borderId="117" xfId="0" applyFont="1" applyFill="1" applyBorder="1" applyAlignment="1">
      <alignment horizontal="left" vertical="center"/>
    </xf>
    <xf numFmtId="0" fontId="49" fillId="23" borderId="118" xfId="0" applyFont="1" applyFill="1" applyBorder="1" applyAlignment="1">
      <alignment horizontal="left"/>
    </xf>
    <xf numFmtId="0" fontId="48" fillId="23" borderId="119" xfId="0" applyFont="1" applyFill="1" applyBorder="1" applyAlignment="1">
      <alignment horizontal="left" vertical="center"/>
    </xf>
    <xf numFmtId="0" fontId="48" fillId="23" borderId="120" xfId="0" applyFont="1" applyFill="1" applyBorder="1" applyAlignment="1">
      <alignment horizontal="left" vertical="center"/>
    </xf>
    <xf numFmtId="0" fontId="48" fillId="23" borderId="121" xfId="0" applyFont="1" applyFill="1" applyBorder="1" applyAlignment="1">
      <alignment horizontal="left" vertical="center"/>
    </xf>
    <xf numFmtId="0" fontId="48" fillId="23" borderId="90" xfId="0" applyFont="1" applyFill="1" applyBorder="1" applyAlignment="1">
      <alignment horizontal="left" vertical="center"/>
    </xf>
    <xf numFmtId="0" fontId="48" fillId="23" borderId="122" xfId="0" applyFont="1" applyFill="1" applyBorder="1" applyAlignment="1">
      <alignment horizontal="left" vertical="center"/>
    </xf>
    <xf numFmtId="0" fontId="48" fillId="2" borderId="91" xfId="0" applyFont="1" applyFill="1" applyBorder="1" applyAlignment="1">
      <alignment vertical="center"/>
    </xf>
    <xf numFmtId="0" fontId="48" fillId="2" borderId="117" xfId="0" applyFont="1" applyFill="1" applyBorder="1" applyAlignment="1">
      <alignment vertical="center"/>
    </xf>
    <xf numFmtId="0" fontId="15" fillId="2" borderId="118" xfId="0" applyFont="1" applyFill="1" applyBorder="1" applyAlignment="1">
      <alignment vertical="center"/>
    </xf>
    <xf numFmtId="0" fontId="48" fillId="2" borderId="119" xfId="0" applyFont="1" applyFill="1" applyBorder="1" applyAlignment="1">
      <alignment vertical="center"/>
    </xf>
    <xf numFmtId="0" fontId="15" fillId="2" borderId="91" xfId="0" applyFont="1" applyFill="1" applyBorder="1" applyAlignment="1">
      <alignment vertical="center"/>
    </xf>
    <xf numFmtId="0" fontId="15" fillId="2" borderId="90" xfId="0" applyFont="1" applyFill="1" applyBorder="1" applyAlignment="1">
      <alignment vertical="center"/>
    </xf>
    <xf numFmtId="0" fontId="1" fillId="20" borderId="107" xfId="0" applyFont="1" applyFill="1" applyBorder="1" applyAlignment="1">
      <alignment vertical="center" wrapText="1"/>
    </xf>
    <xf numFmtId="0" fontId="1" fillId="20" borderId="80" xfId="0" applyFont="1" applyFill="1" applyBorder="1" applyAlignment="1">
      <alignment vertical="center" wrapText="1"/>
    </xf>
    <xf numFmtId="0" fontId="1" fillId="20" borderId="106" xfId="0" applyFont="1" applyFill="1" applyBorder="1" applyAlignment="1">
      <alignment vertical="center" wrapText="1"/>
    </xf>
    <xf numFmtId="0" fontId="48" fillId="2" borderId="122" xfId="0" applyFont="1" applyFill="1" applyBorder="1" applyAlignment="1">
      <alignment vertical="center" wrapText="1"/>
    </xf>
    <xf numFmtId="0" fontId="1" fillId="19" borderId="1" xfId="0" applyFont="1" applyFill="1" applyBorder="1" applyAlignment="1">
      <alignment horizontal="left"/>
    </xf>
    <xf numFmtId="0" fontId="3" fillId="9" borderId="3" xfId="0" applyFont="1" applyFill="1" applyBorder="1"/>
    <xf numFmtId="0" fontId="3" fillId="9" borderId="4" xfId="0" applyFont="1" applyFill="1" applyBorder="1"/>
    <xf numFmtId="0" fontId="4" fillId="0" borderId="33" xfId="0" applyFont="1" applyBorder="1" applyAlignment="1">
      <alignment horizontal="left" vertical="center" wrapText="1"/>
    </xf>
    <xf numFmtId="0" fontId="3" fillId="0" borderId="14" xfId="0" applyFont="1" applyBorder="1"/>
    <xf numFmtId="0" fontId="3" fillId="0" borderId="33" xfId="0" applyFont="1" applyBorder="1"/>
    <xf numFmtId="9" fontId="4" fillId="4" borderId="9" xfId="0" applyNumberFormat="1" applyFont="1" applyFill="1" applyBorder="1" applyAlignment="1">
      <alignment horizontal="left" vertical="center" wrapText="1"/>
    </xf>
    <xf numFmtId="0" fontId="3" fillId="0" borderId="10" xfId="0" applyFont="1" applyBorder="1" applyAlignment="1">
      <alignment horizontal="left"/>
    </xf>
    <xf numFmtId="0" fontId="3" fillId="0" borderId="35" xfId="0" applyFont="1" applyBorder="1" applyAlignment="1">
      <alignment horizontal="left"/>
    </xf>
    <xf numFmtId="0" fontId="3" fillId="0" borderId="11" xfId="0" applyFont="1" applyBorder="1" applyAlignment="1">
      <alignment horizontal="left"/>
    </xf>
    <xf numFmtId="0" fontId="4" fillId="0" borderId="14"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60" xfId="0" applyFont="1" applyBorder="1" applyAlignment="1">
      <alignment horizontal="center" vertical="center" wrapText="1"/>
    </xf>
    <xf numFmtId="0" fontId="3" fillId="0" borderId="60" xfId="0" applyFont="1" applyBorder="1" applyAlignment="1">
      <alignment wrapText="1"/>
    </xf>
    <xf numFmtId="2" fontId="4" fillId="5" borderId="5" xfId="0" applyNumberFormat="1" applyFont="1" applyFill="1" applyBorder="1" applyAlignment="1">
      <alignment horizontal="center" vertical="center"/>
    </xf>
    <xf numFmtId="0" fontId="3" fillId="0" borderId="92" xfId="0" applyFont="1" applyBorder="1"/>
    <xf numFmtId="0" fontId="4" fillId="0" borderId="10" xfId="0" applyFont="1" applyBorder="1" applyAlignment="1">
      <alignment horizontal="center" vertical="center" wrapText="1"/>
    </xf>
    <xf numFmtId="0" fontId="3" fillId="0" borderId="11" xfId="0" applyFont="1" applyBorder="1" applyAlignment="1">
      <alignment wrapText="1"/>
    </xf>
    <xf numFmtId="0" fontId="5" fillId="0" borderId="31" xfId="0" applyFont="1" applyBorder="1" applyAlignment="1">
      <alignment horizontal="left" vertical="center" wrapText="1"/>
    </xf>
    <xf numFmtId="0" fontId="5" fillId="0" borderId="14" xfId="0" applyFont="1" applyBorder="1" applyAlignment="1">
      <alignment horizontal="left" vertical="center" wrapText="1"/>
    </xf>
    <xf numFmtId="0" fontId="5" fillId="0" borderId="33" xfId="0" applyFont="1" applyBorder="1" applyAlignment="1">
      <alignment horizontal="left" vertical="center" wrapText="1"/>
    </xf>
    <xf numFmtId="0" fontId="3" fillId="0" borderId="34" xfId="0" applyFont="1" applyBorder="1"/>
    <xf numFmtId="2" fontId="4" fillId="0" borderId="30" xfId="0" applyNumberFormat="1" applyFont="1" applyBorder="1" applyAlignment="1">
      <alignment horizontal="center" vertical="center" wrapText="1"/>
    </xf>
    <xf numFmtId="2" fontId="4" fillId="0" borderId="91" xfId="0" applyNumberFormat="1" applyFont="1" applyBorder="1" applyAlignment="1">
      <alignment horizontal="center" vertical="center" wrapText="1"/>
    </xf>
    <xf numFmtId="2" fontId="4" fillId="0" borderId="60" xfId="0" applyNumberFormat="1" applyFont="1" applyBorder="1" applyAlignment="1">
      <alignment horizontal="center" vertical="center" wrapText="1"/>
    </xf>
    <xf numFmtId="0" fontId="4" fillId="16" borderId="43" xfId="0" applyFont="1" applyFill="1" applyBorder="1" applyAlignment="1">
      <alignment horizontal="center" vertical="center" wrapText="1"/>
    </xf>
    <xf numFmtId="0" fontId="4" fillId="16" borderId="45" xfId="0" applyFont="1" applyFill="1" applyBorder="1" applyAlignment="1">
      <alignment horizontal="center" vertical="center" wrapText="1"/>
    </xf>
    <xf numFmtId="0" fontId="4" fillId="0" borderId="31" xfId="0" applyFont="1" applyBorder="1" applyAlignment="1">
      <alignment horizontal="left" vertical="center" wrapText="1"/>
    </xf>
    <xf numFmtId="0" fontId="4" fillId="0" borderId="34"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left" vertical="center" wrapText="1"/>
    </xf>
    <xf numFmtId="0" fontId="3" fillId="0" borderId="22" xfId="0" applyFont="1" applyBorder="1"/>
    <xf numFmtId="0" fontId="46" fillId="26" borderId="115" xfId="0" applyFont="1" applyFill="1" applyBorder="1" applyAlignment="1">
      <alignment horizontal="center" vertical="center" wrapText="1"/>
    </xf>
    <xf numFmtId="0" fontId="45" fillId="0" borderId="116" xfId="0" applyFont="1" applyBorder="1"/>
    <xf numFmtId="0" fontId="42" fillId="23" borderId="113" xfId="0" applyFont="1" applyFill="1" applyBorder="1" applyAlignment="1">
      <alignment horizontal="center" vertical="center"/>
    </xf>
    <xf numFmtId="0" fontId="45" fillId="0" borderId="114" xfId="0" applyFont="1" applyBorder="1"/>
    <xf numFmtId="0" fontId="42" fillId="2" borderId="113" xfId="0" applyFont="1" applyFill="1" applyBorder="1" applyAlignment="1">
      <alignment horizontal="center" vertical="center"/>
    </xf>
    <xf numFmtId="0" fontId="42" fillId="26" borderId="113" xfId="0" applyFont="1" applyFill="1" applyBorder="1" applyAlignment="1">
      <alignment horizontal="center" vertical="center"/>
    </xf>
    <xf numFmtId="0" fontId="4" fillId="24" borderId="5" xfId="0" applyFont="1" applyFill="1" applyBorder="1" applyAlignment="1">
      <alignment horizontal="center" vertical="center"/>
    </xf>
    <xf numFmtId="0" fontId="31" fillId="14" borderId="5" xfId="1" applyFont="1" applyFill="1" applyAlignment="1">
      <alignment horizontal="center" vertical="center" wrapText="1"/>
    </xf>
    <xf numFmtId="0" fontId="5" fillId="12" borderId="43" xfId="1" applyFont="1" applyFill="1" applyBorder="1" applyAlignment="1">
      <alignment horizontal="right" vertical="center"/>
    </xf>
    <xf numFmtId="0" fontId="5" fillId="12" borderId="45" xfId="1" applyFont="1" applyFill="1" applyBorder="1" applyAlignment="1">
      <alignment horizontal="right" vertical="center"/>
    </xf>
    <xf numFmtId="0" fontId="5" fillId="9" borderId="43" xfId="1" applyFont="1" applyFill="1" applyBorder="1" applyAlignment="1">
      <alignment horizontal="right" vertical="center"/>
    </xf>
    <xf numFmtId="0" fontId="5" fillId="9" borderId="45" xfId="1" applyFont="1" applyFill="1" applyBorder="1" applyAlignment="1">
      <alignment horizontal="right" vertical="center"/>
    </xf>
    <xf numFmtId="0" fontId="5" fillId="12" borderId="43" xfId="1" applyFont="1" applyFill="1" applyBorder="1" applyAlignment="1">
      <alignment horizontal="center" vertical="center"/>
    </xf>
    <xf numFmtId="0" fontId="5" fillId="12" borderId="44" xfId="1" applyFont="1" applyFill="1" applyBorder="1" applyAlignment="1">
      <alignment horizontal="center" vertical="center"/>
    </xf>
    <xf numFmtId="0" fontId="5" fillId="9" borderId="43" xfId="1" applyFont="1" applyFill="1" applyBorder="1" applyAlignment="1">
      <alignment horizontal="center" vertical="center"/>
    </xf>
    <xf numFmtId="0" fontId="5" fillId="9" borderId="44" xfId="1" applyFont="1" applyFill="1" applyBorder="1" applyAlignment="1">
      <alignment horizontal="center" vertical="center"/>
    </xf>
    <xf numFmtId="0" fontId="3" fillId="0" borderId="79" xfId="1" applyFont="1" applyBorder="1" applyAlignment="1">
      <alignment horizontal="left" vertical="center"/>
    </xf>
    <xf numFmtId="0" fontId="3" fillId="0" borderId="80" xfId="1" applyFont="1" applyBorder="1" applyAlignment="1">
      <alignment horizontal="left" vertical="center"/>
    </xf>
    <xf numFmtId="0" fontId="40" fillId="13" borderId="21" xfId="1" applyFont="1" applyFill="1" applyBorder="1" applyAlignment="1">
      <alignment horizontal="center" vertical="center" wrapText="1"/>
    </xf>
    <xf numFmtId="0" fontId="40" fillId="13" borderId="32" xfId="1" applyFont="1" applyFill="1" applyBorder="1" applyAlignment="1">
      <alignment horizontal="center" vertical="center" wrapText="1"/>
    </xf>
    <xf numFmtId="0" fontId="40" fillId="13" borderId="76" xfId="1" applyFont="1" applyFill="1" applyBorder="1" applyAlignment="1">
      <alignment horizontal="center" vertical="center" wrapText="1"/>
    </xf>
    <xf numFmtId="0" fontId="40" fillId="13" borderId="14" xfId="1" applyFont="1" applyFill="1" applyBorder="1" applyAlignment="1">
      <alignment horizontal="center" vertical="center" wrapText="1"/>
    </xf>
    <xf numFmtId="0" fontId="40" fillId="13" borderId="5" xfId="1" applyFont="1" applyFill="1" applyAlignment="1">
      <alignment horizontal="center" vertical="center" wrapText="1"/>
    </xf>
    <xf numFmtId="0" fontId="40" fillId="13" borderId="35" xfId="1" applyFont="1" applyFill="1" applyBorder="1" applyAlignment="1">
      <alignment horizontal="center" vertical="center" wrapText="1"/>
    </xf>
    <xf numFmtId="0" fontId="40" fillId="13" borderId="22" xfId="1" applyFont="1" applyFill="1" applyBorder="1" applyAlignment="1">
      <alignment horizontal="center" vertical="center" wrapText="1"/>
    </xf>
    <xf numFmtId="0" fontId="40" fillId="13" borderId="37" xfId="1" applyFont="1" applyFill="1" applyBorder="1" applyAlignment="1">
      <alignment horizontal="center" vertical="center" wrapText="1"/>
    </xf>
    <xf numFmtId="0" fontId="40" fillId="13" borderId="38" xfId="1" applyFont="1" applyFill="1" applyBorder="1" applyAlignment="1">
      <alignment horizontal="center" vertical="center" wrapText="1"/>
    </xf>
    <xf numFmtId="164" fontId="41" fillId="10" borderId="76" xfId="1" applyNumberFormat="1" applyFont="1" applyFill="1" applyBorder="1" applyAlignment="1">
      <alignment horizontal="center" vertical="center"/>
    </xf>
    <xf numFmtId="164" fontId="41" fillId="10" borderId="35" xfId="1" applyNumberFormat="1" applyFont="1" applyFill="1" applyBorder="1" applyAlignment="1">
      <alignment horizontal="center" vertical="center"/>
    </xf>
    <xf numFmtId="164" fontId="41" fillId="10" borderId="38" xfId="1" applyNumberFormat="1" applyFont="1" applyFill="1" applyBorder="1" applyAlignment="1">
      <alignment horizontal="center" vertical="center"/>
    </xf>
    <xf numFmtId="0" fontId="3" fillId="0" borderId="71" xfId="1" applyFont="1" applyBorder="1" applyAlignment="1">
      <alignment horizontal="left" vertical="center"/>
    </xf>
    <xf numFmtId="0" fontId="3" fillId="0" borderId="77" xfId="1" applyFont="1" applyBorder="1" applyAlignment="1">
      <alignment horizontal="left" vertical="center"/>
    </xf>
    <xf numFmtId="0" fontId="3" fillId="0" borderId="81" xfId="1" applyFont="1" applyBorder="1" applyAlignment="1">
      <alignment horizontal="left" vertical="center"/>
    </xf>
    <xf numFmtId="0" fontId="3" fillId="0" borderId="82" xfId="1" applyFont="1" applyBorder="1" applyAlignment="1">
      <alignment horizontal="left" vertical="center"/>
    </xf>
    <xf numFmtId="0" fontId="5" fillId="12" borderId="22" xfId="1" applyFont="1" applyFill="1" applyBorder="1" applyAlignment="1">
      <alignment horizontal="right" vertical="center"/>
    </xf>
    <xf numFmtId="0" fontId="5" fillId="12" borderId="38" xfId="1" applyFont="1" applyFill="1" applyBorder="1" applyAlignment="1">
      <alignment horizontal="right" vertical="center"/>
    </xf>
    <xf numFmtId="0" fontId="5" fillId="9" borderId="22" xfId="1" applyFont="1" applyFill="1" applyBorder="1" applyAlignment="1">
      <alignment horizontal="right" vertical="center"/>
    </xf>
    <xf numFmtId="0" fontId="5" fillId="9" borderId="38" xfId="1" applyFont="1" applyFill="1" applyBorder="1" applyAlignment="1">
      <alignment horizontal="right" vertical="center"/>
    </xf>
    <xf numFmtId="0" fontId="5" fillId="10" borderId="9" xfId="6" applyFont="1" applyFill="1" applyBorder="1" applyAlignment="1">
      <alignment horizontal="center" vertical="center" wrapText="1"/>
    </xf>
    <xf numFmtId="0" fontId="5" fillId="10" borderId="10" xfId="6" applyFont="1" applyFill="1" applyBorder="1" applyAlignment="1">
      <alignment horizontal="center" vertical="center" wrapText="1"/>
    </xf>
    <xf numFmtId="0" fontId="5" fillId="10" borderId="11" xfId="6"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10" borderId="43" xfId="1" applyFont="1" applyFill="1" applyBorder="1" applyAlignment="1">
      <alignment horizontal="right" vertical="center"/>
    </xf>
    <xf numFmtId="0" fontId="5" fillId="10" borderId="44" xfId="1" applyFont="1" applyFill="1" applyBorder="1" applyAlignment="1">
      <alignment horizontal="right" vertical="center"/>
    </xf>
    <xf numFmtId="0" fontId="3" fillId="13" borderId="43" xfId="1" applyFont="1" applyFill="1" applyBorder="1" applyAlignment="1">
      <alignment horizontal="center" vertical="center"/>
    </xf>
    <xf numFmtId="0" fontId="3" fillId="13" borderId="44" xfId="1" applyFont="1" applyFill="1" applyBorder="1" applyAlignment="1">
      <alignment horizontal="center" vertical="center"/>
    </xf>
    <xf numFmtId="0" fontId="3" fillId="13" borderId="45" xfId="1" applyFont="1" applyFill="1" applyBorder="1" applyAlignment="1">
      <alignment horizontal="center" vertical="center"/>
    </xf>
    <xf numFmtId="0" fontId="5" fillId="12" borderId="44" xfId="1" applyFont="1" applyFill="1" applyBorder="1" applyAlignment="1">
      <alignment horizontal="right" vertical="center"/>
    </xf>
    <xf numFmtId="0" fontId="5" fillId="12" borderId="70" xfId="1" applyFont="1" applyFill="1" applyBorder="1" applyAlignment="1">
      <alignment horizontal="right" vertical="center"/>
    </xf>
    <xf numFmtId="0" fontId="5" fillId="9" borderId="44" xfId="1" applyFont="1" applyFill="1" applyBorder="1" applyAlignment="1">
      <alignment horizontal="right" vertical="center"/>
    </xf>
    <xf numFmtId="0" fontId="5" fillId="9" borderId="70" xfId="1" applyFont="1" applyFill="1" applyBorder="1" applyAlignment="1">
      <alignment horizontal="right" vertical="center"/>
    </xf>
    <xf numFmtId="0" fontId="5" fillId="10" borderId="45" xfId="1" applyFont="1" applyFill="1" applyBorder="1" applyAlignment="1">
      <alignment horizontal="right" vertical="center"/>
    </xf>
    <xf numFmtId="0" fontId="5" fillId="7" borderId="11" xfId="1" applyFont="1" applyFill="1" applyBorder="1" applyAlignment="1">
      <alignment horizontal="center" vertical="center" wrapText="1"/>
    </xf>
    <xf numFmtId="0" fontId="5" fillId="7" borderId="9" xfId="1" applyFont="1" applyFill="1" applyBorder="1" applyAlignment="1">
      <alignment horizontal="center" vertical="center" wrapText="1"/>
    </xf>
    <xf numFmtId="0" fontId="3" fillId="10" borderId="43" xfId="1" applyFont="1" applyFill="1" applyBorder="1" applyAlignment="1">
      <alignment horizontal="center" vertical="center"/>
    </xf>
    <xf numFmtId="0" fontId="3" fillId="10" borderId="44" xfId="1" applyFont="1" applyFill="1" applyBorder="1" applyAlignment="1">
      <alignment horizontal="center" vertical="center"/>
    </xf>
    <xf numFmtId="0" fontId="3" fillId="10" borderId="45" xfId="1" applyFont="1" applyFill="1" applyBorder="1" applyAlignment="1">
      <alignment horizontal="center" vertical="center"/>
    </xf>
    <xf numFmtId="0" fontId="5" fillId="12" borderId="49" xfId="1" applyFont="1" applyFill="1" applyBorder="1" applyAlignment="1">
      <alignment horizontal="center" vertical="center"/>
    </xf>
    <xf numFmtId="0" fontId="5" fillId="12" borderId="55" xfId="1" applyFont="1" applyFill="1" applyBorder="1" applyAlignment="1">
      <alignment horizontal="center" vertical="center"/>
    </xf>
    <xf numFmtId="0" fontId="5" fillId="12" borderId="42" xfId="1" applyFont="1" applyFill="1" applyBorder="1" applyAlignment="1">
      <alignment horizontal="center" vertical="center" wrapText="1"/>
    </xf>
    <xf numFmtId="0" fontId="5" fillId="12" borderId="53" xfId="1" applyFont="1" applyFill="1" applyBorder="1" applyAlignment="1">
      <alignment horizontal="center" vertical="center" wrapText="1"/>
    </xf>
    <xf numFmtId="0" fontId="5" fillId="12" borderId="42" xfId="1" applyFont="1" applyFill="1" applyBorder="1" applyAlignment="1">
      <alignment horizontal="center" vertical="center"/>
    </xf>
    <xf numFmtId="0" fontId="5" fillId="12" borderId="53" xfId="1" applyFont="1" applyFill="1" applyBorder="1" applyAlignment="1">
      <alignment horizontal="center" vertical="center"/>
    </xf>
    <xf numFmtId="0" fontId="5" fillId="12" borderId="72" xfId="1" applyFont="1" applyFill="1" applyBorder="1" applyAlignment="1">
      <alignment horizontal="center" vertical="center" wrapText="1"/>
    </xf>
    <xf numFmtId="0" fontId="5" fillId="12" borderId="73" xfId="1" applyFont="1" applyFill="1" applyBorder="1" applyAlignment="1">
      <alignment horizontal="center" vertical="center" wrapText="1"/>
    </xf>
    <xf numFmtId="0" fontId="5" fillId="15" borderId="74" xfId="1" applyFont="1" applyFill="1" applyBorder="1" applyAlignment="1">
      <alignment horizontal="center" vertical="center" wrapText="1"/>
    </xf>
    <xf numFmtId="0" fontId="3" fillId="15" borderId="75" xfId="1" applyFont="1" applyFill="1" applyBorder="1" applyAlignment="1">
      <alignment horizontal="center" vertical="center" wrapText="1"/>
    </xf>
    <xf numFmtId="0" fontId="3" fillId="15" borderId="66" xfId="1" applyFont="1" applyFill="1" applyBorder="1" applyAlignment="1">
      <alignment horizontal="center" vertical="center" wrapText="1"/>
    </xf>
    <xf numFmtId="0" fontId="5" fillId="9" borderId="21" xfId="1" applyFont="1" applyFill="1" applyBorder="1" applyAlignment="1">
      <alignment horizontal="center" vertical="center"/>
    </xf>
    <xf numFmtId="0" fontId="5" fillId="9" borderId="32" xfId="1" applyFont="1" applyFill="1" applyBorder="1" applyAlignment="1">
      <alignment horizontal="center" vertical="center"/>
    </xf>
    <xf numFmtId="0" fontId="14" fillId="25" borderId="1" xfId="0" applyFont="1" applyFill="1" applyBorder="1" applyAlignment="1">
      <alignment horizontal="center" vertical="center" wrapText="1"/>
    </xf>
    <xf numFmtId="0" fontId="45" fillId="0" borderId="3" xfId="0" applyFont="1" applyBorder="1"/>
    <xf numFmtId="0" fontId="45" fillId="0" borderId="4" xfId="0" applyFont="1" applyBorder="1"/>
    <xf numFmtId="164" fontId="5" fillId="10" borderId="9" xfId="6" applyNumberFormat="1" applyFont="1" applyFill="1" applyBorder="1" applyAlignment="1">
      <alignment horizontal="center" vertical="center" wrapText="1"/>
    </xf>
    <xf numFmtId="164" fontId="5" fillId="10" borderId="10" xfId="6" applyNumberFormat="1" applyFont="1" applyFill="1" applyBorder="1" applyAlignment="1">
      <alignment horizontal="center" vertical="center" wrapText="1"/>
    </xf>
    <xf numFmtId="164" fontId="5" fillId="10" borderId="11" xfId="6" applyNumberFormat="1" applyFont="1" applyFill="1" applyBorder="1" applyAlignment="1">
      <alignment horizontal="center" vertical="center" wrapText="1"/>
    </xf>
    <xf numFmtId="0" fontId="5" fillId="9" borderId="46" xfId="1" applyFont="1" applyFill="1" applyBorder="1" applyAlignment="1">
      <alignment horizontal="center" vertical="center"/>
    </xf>
    <xf numFmtId="0" fontId="5" fillId="9" borderId="50" xfId="1" applyFont="1" applyFill="1" applyBorder="1" applyAlignment="1">
      <alignment horizontal="center" vertical="center"/>
    </xf>
    <xf numFmtId="0" fontId="5" fillId="9" borderId="47" xfId="1" applyFont="1" applyFill="1" applyBorder="1" applyAlignment="1">
      <alignment horizontal="center" vertical="center" wrapText="1"/>
    </xf>
    <xf numFmtId="0" fontId="5" fillId="9" borderId="51" xfId="1" applyFont="1" applyFill="1" applyBorder="1" applyAlignment="1">
      <alignment horizontal="center" vertical="center" wrapText="1"/>
    </xf>
    <xf numFmtId="0" fontId="5" fillId="9" borderId="47" xfId="1" applyFont="1" applyFill="1" applyBorder="1" applyAlignment="1">
      <alignment horizontal="center" vertical="center"/>
    </xf>
    <xf numFmtId="0" fontId="5" fillId="9" borderId="51" xfId="1" applyFont="1" applyFill="1" applyBorder="1" applyAlignment="1">
      <alignment horizontal="center" vertical="center"/>
    </xf>
    <xf numFmtId="0" fontId="5" fillId="9" borderId="23" xfId="1" applyFont="1" applyFill="1" applyBorder="1" applyAlignment="1">
      <alignment horizontal="center" vertical="center" wrapText="1"/>
    </xf>
    <xf numFmtId="0" fontId="5" fillId="9" borderId="25" xfId="1" applyFont="1" applyFill="1" applyBorder="1" applyAlignment="1">
      <alignment horizontal="center" vertical="center" wrapText="1"/>
    </xf>
    <xf numFmtId="0" fontId="5" fillId="8" borderId="74" xfId="6" applyFont="1" applyFill="1" applyBorder="1" applyAlignment="1">
      <alignment horizontal="center" vertical="center" wrapText="1"/>
    </xf>
    <xf numFmtId="0" fontId="5" fillId="8" borderId="75" xfId="6" applyFont="1" applyFill="1" applyBorder="1" applyAlignment="1">
      <alignment horizontal="center" vertical="center" wrapText="1"/>
    </xf>
    <xf numFmtId="0" fontId="5" fillId="8" borderId="66" xfId="6" applyFont="1" applyFill="1" applyBorder="1" applyAlignment="1">
      <alignment horizontal="center" vertical="center" wrapText="1"/>
    </xf>
    <xf numFmtId="0" fontId="22" fillId="0" borderId="5" xfId="0" applyFont="1" applyBorder="1" applyAlignment="1">
      <alignment horizontal="center" vertical="center"/>
    </xf>
    <xf numFmtId="0" fontId="33" fillId="20" borderId="111" xfId="0" applyFont="1" applyFill="1" applyBorder="1" applyAlignment="1">
      <alignment horizontal="center" vertical="center" wrapText="1"/>
    </xf>
    <xf numFmtId="0" fontId="33" fillId="20" borderId="71" xfId="0" applyFont="1" applyFill="1" applyBorder="1" applyAlignment="1">
      <alignment horizontal="center" vertical="center" wrapText="1"/>
    </xf>
    <xf numFmtId="0" fontId="33" fillId="20" borderId="110" xfId="0" applyFont="1" applyFill="1" applyBorder="1" applyAlignment="1">
      <alignment horizontal="left" vertical="center" wrapText="1"/>
    </xf>
    <xf numFmtId="0" fontId="33" fillId="20" borderId="60" xfId="0" applyFont="1" applyFill="1" applyBorder="1" applyAlignment="1">
      <alignment horizontal="left" vertical="center" wrapText="1"/>
    </xf>
    <xf numFmtId="0" fontId="1" fillId="20" borderId="112" xfId="0" applyFont="1" applyFill="1" applyBorder="1" applyAlignment="1">
      <alignment horizontal="center" vertical="center" wrapText="1"/>
    </xf>
    <xf numFmtId="0" fontId="1" fillId="20" borderId="14" xfId="0" applyFont="1" applyFill="1" applyBorder="1" applyAlignment="1">
      <alignment horizontal="center" vertical="center" wrapText="1"/>
    </xf>
    <xf numFmtId="0" fontId="1" fillId="20" borderId="111" xfId="0" applyFont="1" applyFill="1" applyBorder="1" applyAlignment="1">
      <alignment horizontal="center" vertical="center" wrapText="1"/>
    </xf>
    <xf numFmtId="0" fontId="38" fillId="20" borderId="69" xfId="0" applyFont="1" applyFill="1" applyBorder="1" applyAlignment="1">
      <alignment horizontal="left" vertical="center" wrapText="1"/>
    </xf>
    <xf numFmtId="0" fontId="38" fillId="20" borderId="10" xfId="0" applyFont="1" applyFill="1" applyBorder="1" applyAlignment="1">
      <alignment horizontal="left" vertical="center" wrapText="1"/>
    </xf>
    <xf numFmtId="0" fontId="38" fillId="20" borderId="110" xfId="0" applyFont="1" applyFill="1" applyBorder="1" applyAlignment="1">
      <alignment horizontal="left" vertical="center" wrapText="1"/>
    </xf>
    <xf numFmtId="0" fontId="4" fillId="18" borderId="44" xfId="0" applyFont="1" applyFill="1" applyBorder="1" applyAlignment="1">
      <alignment horizontal="center" vertical="center" wrapText="1"/>
    </xf>
    <xf numFmtId="0" fontId="1" fillId="20" borderId="60" xfId="0" applyFont="1" applyFill="1" applyBorder="1" applyAlignment="1">
      <alignment horizontal="center" vertical="center" wrapText="1"/>
    </xf>
    <xf numFmtId="0" fontId="33" fillId="20" borderId="69" xfId="0" applyFont="1" applyFill="1" applyBorder="1" applyAlignment="1">
      <alignment horizontal="left" vertical="center" wrapText="1"/>
    </xf>
    <xf numFmtId="0" fontId="33" fillId="20" borderId="10" xfId="0" applyFont="1" applyFill="1" applyBorder="1" applyAlignment="1">
      <alignment horizontal="left" vertical="center" wrapText="1"/>
    </xf>
    <xf numFmtId="0" fontId="4" fillId="0" borderId="40" xfId="0" applyFont="1" applyBorder="1" applyAlignment="1">
      <alignment horizontal="left" vertical="top" wrapText="1"/>
    </xf>
    <xf numFmtId="0" fontId="4" fillId="0" borderId="41" xfId="0" applyFont="1" applyBorder="1" applyAlignment="1">
      <alignment horizontal="left" vertical="top" wrapText="1"/>
    </xf>
    <xf numFmtId="0" fontId="4" fillId="0" borderId="12" xfId="0" applyFont="1" applyBorder="1" applyAlignment="1">
      <alignment horizontal="left" vertical="top" wrapText="1"/>
    </xf>
    <xf numFmtId="0" fontId="19" fillId="0" borderId="40" xfId="0" applyFont="1" applyBorder="1" applyAlignment="1">
      <alignment horizontal="left" vertical="top" wrapText="1"/>
    </xf>
    <xf numFmtId="0" fontId="19" fillId="0" borderId="42" xfId="0" applyFont="1" applyBorder="1" applyAlignment="1">
      <alignment horizontal="left" vertical="top" wrapText="1"/>
    </xf>
    <xf numFmtId="0" fontId="19" fillId="0" borderId="41" xfId="0" applyFont="1" applyBorder="1" applyAlignment="1">
      <alignment horizontal="left" vertical="top" wrapText="1"/>
    </xf>
    <xf numFmtId="0" fontId="4" fillId="0" borderId="15" xfId="0" applyFont="1" applyBorder="1" applyAlignment="1">
      <alignment horizontal="left" vertical="top" wrapText="1"/>
    </xf>
    <xf numFmtId="0" fontId="4" fillId="0" borderId="19" xfId="0" applyFont="1" applyBorder="1" applyAlignment="1">
      <alignment horizontal="left" vertical="top" wrapText="1"/>
    </xf>
    <xf numFmtId="0" fontId="4" fillId="0" borderId="40" xfId="0" applyFont="1" applyBorder="1" applyAlignment="1">
      <alignment horizontal="center" vertical="top" wrapText="1"/>
    </xf>
    <xf numFmtId="0" fontId="4" fillId="0" borderId="41" xfId="0" applyFont="1" applyBorder="1" applyAlignment="1">
      <alignment horizontal="center" vertical="top" wrapText="1"/>
    </xf>
    <xf numFmtId="0" fontId="18" fillId="0" borderId="12" xfId="0" applyFont="1" applyBorder="1" applyAlignment="1">
      <alignment horizontal="left" vertical="top"/>
    </xf>
    <xf numFmtId="0" fontId="3" fillId="0" borderId="5" xfId="1" applyFont="1" applyFill="1" applyAlignment="1">
      <alignment horizontal="center" vertical="center"/>
    </xf>
    <xf numFmtId="0" fontId="3" fillId="0" borderId="5" xfId="1" applyFont="1" applyFill="1" applyAlignment="1">
      <alignment horizontal="left" vertical="center"/>
    </xf>
    <xf numFmtId="0" fontId="5" fillId="0" borderId="5" xfId="1" applyFont="1" applyFill="1" applyAlignment="1">
      <alignment horizontal="center" vertical="center"/>
    </xf>
    <xf numFmtId="0" fontId="3" fillId="0" borderId="5" xfId="1" applyFont="1" applyFill="1" applyAlignment="1">
      <alignment vertical="center"/>
    </xf>
    <xf numFmtId="164" fontId="5" fillId="0" borderId="5" xfId="1" applyNumberFormat="1" applyFont="1" applyFill="1" applyAlignment="1">
      <alignment horizontal="center" vertical="center"/>
    </xf>
    <xf numFmtId="0" fontId="3" fillId="0" borderId="5" xfId="1" applyFont="1" applyFill="1" applyAlignment="1">
      <alignment horizontal="left" vertical="center" wrapText="1"/>
    </xf>
    <xf numFmtId="0" fontId="34" fillId="0" borderId="5" xfId="1" applyFont="1" applyFill="1" applyAlignment="1">
      <alignment vertical="center" wrapText="1"/>
    </xf>
    <xf numFmtId="0" fontId="36" fillId="0" borderId="5" xfId="1" applyFont="1" applyFill="1" applyAlignment="1">
      <alignment horizontal="center" vertical="center" wrapText="1"/>
    </xf>
    <xf numFmtId="0" fontId="3" fillId="20" borderId="28" xfId="0" applyFont="1" applyFill="1" applyBorder="1" applyAlignment="1">
      <alignment vertical="center" wrapText="1"/>
    </xf>
  </cellXfs>
  <cellStyles count="8">
    <cellStyle name="Normal" xfId="0" builtinId="0"/>
    <cellStyle name="Normal 2" xfId="2" xr:uid="{00000000-0005-0000-0000-000001000000}"/>
    <cellStyle name="Normal 2 2" xfId="4" xr:uid="{00000000-0005-0000-0000-000002000000}"/>
    <cellStyle name="Normal 2 2 2" xfId="6" xr:uid="{00000000-0005-0000-0000-000003000000}"/>
    <cellStyle name="Normal 2 2 2 2" xfId="7" xr:uid="{00000000-0005-0000-0000-000004000000}"/>
    <cellStyle name="Normal 2 3" xfId="5" xr:uid="{00000000-0005-0000-0000-000005000000}"/>
    <cellStyle name="Normal_Lampiran 13 Analisis kurukulum 090512" xfId="1" xr:uid="{00000000-0005-0000-0000-000006000000}"/>
    <cellStyle name="Normal_Xl0000033" xfId="3" xr:uid="{00000000-0005-0000-0000-000007000000}"/>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42334</xdr:rowOff>
    </xdr:from>
    <xdr:to>
      <xdr:col>1</xdr:col>
      <xdr:colOff>3111500</xdr:colOff>
      <xdr:row>5</xdr:row>
      <xdr:rowOff>171611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938" y="42334"/>
          <a:ext cx="3016250" cy="114130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user" id="{B6531A5B-D5AB-495E-A5DA-9383C30F5173}" userId="user" providerId="None"/>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X4" dT="2024-01-04T02:41:28.50" personId="{B6531A5B-D5AB-495E-A5DA-9383C30F5173}" id="{1726F7D7-4B50-457C-868E-780BE97B067E}">
    <text>=IFERROR((SUM(M5:S5)/COUNT(M5:S5))*$AA$4*Z5,0)
It calculates the average of the values in cells M5 through S5 (Perubahan CLO).
It scales the average by multiplying it by the value in cell AA4 (Pemberat Perubahan CLO).
It further scales the result by multiplying it by the value in cell Z5 (Peratus Kredit).
If any errors occur during this calculation, it returns 0 as a safe default value.</text>
  </threadedComment>
  <threadedComment ref="Y4" dT="2024-01-04T02:50:51.68" personId="{B6531A5B-D5AB-495E-A5DA-9383C30F5173}" id="{B7A7CFE0-93BD-47A3-96C1-928FE7D7CF0E}">
    <text>=IF(SUM(J5:L5)&gt;=1,Z5*$AA$3,0)
It calculates the sum of the values in cells J5 through L5 (Perubahan Struktural).
If the sum is considered TRUE (i.e., equal to one or more), it calculates by multiplying Z5 (Peratus Kredit) by the value in cell AA3 (Pemberat Perubahan Struktural).
If the sum is considered FALSE (i.e., zero or empty), it returns 0 as a safe default value.</text>
  </threadedComment>
  <threadedComment ref="Z4" dT="2024-01-04T02:32:18.17" personId="{B6531A5B-D5AB-495E-A5DA-9383C30F5173}" id="{A9DAFC99-C8A4-48DD-A2C7-A5439910E270}">
    <text>IF(K5, ABS(I5-E5), MAX(E5, I5)): 
This part of the formula is an Excel IF function. It checks the value in cell K5 (Tambah/ Gugur Jam Kredit). 
If K5 is considered TRUE (i.e., not equal to zero or empty), it calculates the absolute difference between the values in cell I5 and E6 using ABS(I5-E5). 
If K5 is considered FALSE (i.e., zero or empty), it calculates the maximum value between the values in cell E5 and I5 using MAX(E5, I5).
*100: After the IF function, the result is multiplied by 100. This is done to convert the calculated value (either the absolute difference or the maximum) into a percentage.
/$E$79: Finally, the result of the multiplication is divided by the value in cell E79. This part of the formula is used to scale the calculated percentage based on the value in E79 (Jumlah Jam Kredit).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997"/>
  <sheetViews>
    <sheetView tabSelected="1" zoomScale="80" zoomScaleNormal="80" workbookViewId="0">
      <selection activeCell="P11" sqref="P11"/>
    </sheetView>
  </sheetViews>
  <sheetFormatPr defaultColWidth="11.21875" defaultRowHeight="15" customHeight="1" x14ac:dyDescent="0.25"/>
  <cols>
    <col min="1" max="1" width="1.88671875" customWidth="1"/>
    <col min="2" max="2" width="42.33203125" style="1" customWidth="1"/>
    <col min="3" max="3" width="3.44140625" style="3" customWidth="1"/>
    <col min="4" max="4" width="27" style="1" customWidth="1"/>
    <col min="5" max="5" width="11.44140625" style="38" customWidth="1"/>
    <col min="6" max="6" width="9.88671875" style="1" customWidth="1"/>
    <col min="7" max="7" width="11.44140625" style="69" customWidth="1"/>
    <col min="8" max="8" width="37.6640625" style="2" customWidth="1"/>
    <col min="9" max="9" width="11.44140625" customWidth="1"/>
    <col min="10" max="10" width="12.44140625" style="50" hidden="1" customWidth="1"/>
    <col min="11" max="11" width="98.33203125" style="51" hidden="1" customWidth="1"/>
    <col min="12" max="12" width="11.44140625" style="52" hidden="1" customWidth="1"/>
    <col min="13" max="13" width="15" style="52" hidden="1" customWidth="1"/>
    <col min="14" max="24" width="11.44140625" customWidth="1"/>
  </cols>
  <sheetData>
    <row r="1" spans="2:12" ht="15.75" customHeight="1" x14ac:dyDescent="0.25">
      <c r="B1" s="71"/>
      <c r="C1" s="72"/>
      <c r="D1" s="71"/>
      <c r="E1" s="73"/>
      <c r="F1" s="71"/>
      <c r="G1" s="74"/>
      <c r="H1" s="75"/>
    </row>
    <row r="2" spans="2:12" ht="15.75" customHeight="1" x14ac:dyDescent="0.3">
      <c r="B2" s="71"/>
      <c r="C2" s="72"/>
      <c r="D2" s="76" t="s">
        <v>216</v>
      </c>
      <c r="E2" s="77"/>
      <c r="F2" s="78"/>
      <c r="G2" s="79"/>
      <c r="H2" s="75"/>
    </row>
    <row r="3" spans="2:12" ht="15.75" customHeight="1" x14ac:dyDescent="0.25">
      <c r="B3" s="71"/>
      <c r="C3" s="72"/>
      <c r="D3" s="75" t="s">
        <v>24</v>
      </c>
      <c r="E3" s="77"/>
      <c r="F3" s="75"/>
      <c r="G3" s="80"/>
      <c r="H3" s="75"/>
    </row>
    <row r="4" spans="2:12" ht="15.75" customHeight="1" x14ac:dyDescent="0.25">
      <c r="B4" s="71"/>
      <c r="C4" s="72"/>
      <c r="D4" s="75" t="s">
        <v>11</v>
      </c>
      <c r="E4" s="77"/>
      <c r="F4" s="75"/>
      <c r="G4" s="80"/>
      <c r="H4" s="75"/>
    </row>
    <row r="5" spans="2:12" ht="15.75" customHeight="1" x14ac:dyDescent="0.25">
      <c r="B5" s="71"/>
      <c r="C5" s="72"/>
      <c r="D5" s="71"/>
      <c r="E5" s="73"/>
      <c r="F5" s="72"/>
      <c r="G5" s="81"/>
      <c r="H5" s="75"/>
    </row>
    <row r="6" spans="2:12" ht="15.75" customHeight="1" thickBot="1" x14ac:dyDescent="0.3">
      <c r="B6" s="71"/>
      <c r="C6" s="72"/>
      <c r="D6" s="71"/>
      <c r="E6" s="73"/>
      <c r="F6" s="71"/>
      <c r="G6" s="74"/>
      <c r="H6" s="75"/>
    </row>
    <row r="7" spans="2:12" ht="15.75" customHeight="1" thickBot="1" x14ac:dyDescent="0.3">
      <c r="B7" s="82" t="s">
        <v>12</v>
      </c>
      <c r="C7" s="83"/>
      <c r="D7" s="342"/>
      <c r="E7" s="343"/>
      <c r="F7" s="343"/>
      <c r="G7" s="343"/>
      <c r="H7" s="344"/>
    </row>
    <row r="8" spans="2:12" ht="15.75" customHeight="1" thickBot="1" x14ac:dyDescent="0.3">
      <c r="B8" s="71"/>
      <c r="C8" s="72"/>
      <c r="D8" s="71"/>
      <c r="E8" s="73"/>
      <c r="F8" s="75"/>
      <c r="G8" s="80"/>
      <c r="H8" s="75"/>
    </row>
    <row r="9" spans="2:12" ht="15.75" customHeight="1" thickBot="1" x14ac:dyDescent="0.3">
      <c r="B9" s="82" t="s">
        <v>13</v>
      </c>
      <c r="C9" s="83"/>
      <c r="D9" s="342"/>
      <c r="E9" s="343"/>
      <c r="F9" s="343"/>
      <c r="G9" s="343"/>
      <c r="H9" s="344"/>
    </row>
    <row r="10" spans="2:12" ht="15.75" customHeight="1" thickBot="1" x14ac:dyDescent="0.3">
      <c r="B10" s="82"/>
      <c r="C10" s="83"/>
      <c r="D10" s="71"/>
      <c r="E10" s="73"/>
      <c r="F10" s="84"/>
      <c r="G10" s="85"/>
      <c r="H10" s="75"/>
    </row>
    <row r="11" spans="2:12" ht="34.5" customHeight="1" thickBot="1" x14ac:dyDescent="0.3">
      <c r="B11" s="86" t="s">
        <v>14</v>
      </c>
      <c r="C11" s="87"/>
      <c r="D11" s="70"/>
      <c r="E11" s="88"/>
      <c r="F11" s="89"/>
      <c r="G11" s="90"/>
      <c r="H11" s="91"/>
    </row>
    <row r="12" spans="2:12" ht="15.75" customHeight="1" thickBot="1" x14ac:dyDescent="0.3">
      <c r="B12" s="71"/>
      <c r="C12" s="72"/>
      <c r="D12" s="71"/>
      <c r="E12" s="77"/>
      <c r="F12" s="71"/>
      <c r="G12" s="74"/>
      <c r="H12" s="75"/>
    </row>
    <row r="13" spans="2:12" ht="36.75" customHeight="1" thickBot="1" x14ac:dyDescent="0.25">
      <c r="B13" s="93" t="s">
        <v>15</v>
      </c>
      <c r="C13" s="367" t="s">
        <v>32</v>
      </c>
      <c r="D13" s="368"/>
      <c r="E13" s="94" t="s">
        <v>16</v>
      </c>
      <c r="F13" s="95" t="s">
        <v>17</v>
      </c>
      <c r="G13" s="96" t="s">
        <v>0</v>
      </c>
      <c r="H13" s="95" t="s">
        <v>18</v>
      </c>
      <c r="J13" s="53">
        <v>30</v>
      </c>
    </row>
    <row r="14" spans="2:12" ht="24.95" customHeight="1" x14ac:dyDescent="0.2">
      <c r="B14" s="345" t="s">
        <v>25</v>
      </c>
      <c r="C14" s="7" t="s">
        <v>37</v>
      </c>
      <c r="D14" s="92" t="s">
        <v>1</v>
      </c>
      <c r="E14" s="36" t="s">
        <v>113</v>
      </c>
      <c r="F14" s="109"/>
      <c r="G14" s="352" t="str">
        <f>IF(COUNTIF(E14:E18,"="&amp;J35)&gt;=1,""&amp;J38,J39)</f>
        <v>Tiada Perubahan</v>
      </c>
      <c r="H14" s="348" t="str">
        <f>IF(OR(G26=J38),K18,IF(OR(G27=J38),K19,IF(OR(G19=J38),K15,IF(OR(G24=J38),K16,IF(OR(G14=J38),K14,IF(OR(G24=J37),K17,IF(OR(G36=J37),K26,IF(OR(G36=J38),K27,IF(OR(G37=J37),K28,IF(OR(G37=J38),K29,IF(OR(G38=J38),K30,IF(OR(G39=J38),K31,IF(OR(G40=J38),K32,IF(OR(G29=J38),K20,IF(OR(G30=J37),K21,IF(OR(G30=J38),K22,IF(OR(G33=J38),K24,IF(OR(G31=J38),K23,IF(OR(G34=J38),K25,IF(OR(G41=J38),K33,K34))))))))))))))))))))</f>
        <v>Tiada tindakan perlu diambil.</v>
      </c>
      <c r="J14" s="54" t="s">
        <v>115</v>
      </c>
      <c r="K14" s="55" t="str">
        <f>'Tindakan Fakulti'!B5</f>
        <v>1. Mengemukakan Kertas Cadangan Semakan Kurikulum untuk perakuan:
a) Pra-JKPAU
b) JKPAU
2. Mengemukakan Kertas Cadangan Semakan Kurikulum untuk kelulusan Senat.
3. Mengemukakan Kertas Cadangan Semakan Kurikulum untuk kelulusan JPT melalui CoMAE-i.
4. Memaklumkan kepada MQA (melalui SPaRQM) secara bertulis dengan disertakan surat kelulusan perubahan/pindaan maklumat daripada JPT bersama maklumat perubahan.
5. Memaklumkan kepada HEPA bagi urusan badan penaja.</v>
      </c>
    </row>
    <row r="15" spans="2:12" ht="24.95" customHeight="1" x14ac:dyDescent="0.25">
      <c r="B15" s="346"/>
      <c r="C15" s="5" t="s">
        <v>38</v>
      </c>
      <c r="D15" s="6" t="s">
        <v>30</v>
      </c>
      <c r="E15" s="37" t="s">
        <v>113</v>
      </c>
      <c r="F15" s="110"/>
      <c r="G15" s="352"/>
      <c r="H15" s="349"/>
      <c r="J15" s="54" t="s">
        <v>116</v>
      </c>
      <c r="K15" s="55" t="str">
        <f>'Tindakan Fakulti'!B7</f>
        <v>1. Mengemukakan Kertas Cadangan Semakan Kurikulum untuk perakuan:
a) Pra-JKPAU
b) JKPAU
2. Mengemukakan Kertas Cadangan Semakan Kurikulum untuk kelulusan Senat.
3. Memaklumkan kepada MQA (melalui SPaRQM) secara bertulis dengan disertakan bersama maklumat perubahan untuk proses penilaian semula. 
4. Mengemukakan Kertas Cadangan Semakan Kurikulum untuk kelulusan JPT melalui CoMAE-i.
5. Memaklumkan kepada MQA (melalui SPaRQM) secara bertulis dengan disertakan surat kelulusan perubahan/pindaan maklumat daripada JPT bersama maklumat perubahan (sekiranya perubahan memerlukan pindaan pada MQR).</v>
      </c>
    </row>
    <row r="16" spans="2:12" ht="24.95" customHeight="1" x14ac:dyDescent="0.25">
      <c r="B16" s="346"/>
      <c r="C16" s="5" t="s">
        <v>39</v>
      </c>
      <c r="D16" s="6" t="s">
        <v>31</v>
      </c>
      <c r="E16" s="37" t="s">
        <v>113</v>
      </c>
      <c r="F16" s="110"/>
      <c r="G16" s="352"/>
      <c r="H16" s="349"/>
      <c r="J16" s="54" t="s">
        <v>131</v>
      </c>
      <c r="K16" s="55" t="str">
        <f>'Tindakan Fakulti'!B9</f>
        <v>1. Mengemukakan Kertas Cadangan Semakan Kurikulum untuk perakuan:
a) Pra-JKPAU
b) JKPAU
2. Mengemukakan Kertas Cadangan Semakan Kurikulum untuk kelulusan Senat.
3. Memaklumkan kepada MQA (melalui SPaRQM) secara bertulis dengan disertakan bersama maklumat perubahan untuk proses penilaian semula. 
4. Mengemukakan Kertas Cadangan Semakan Kurikulum untuk kelulusan JPT melalui CoMAE-i.
5. Memaklumkan kepada MQA (melalui SPaRQM) secara bertulis dengan disertakan surat kelulusan perubahan/pindaan maklumat daripada JPT bersama maklumat perubahan (sekiranya perubahan memerlukan pindaan pada MQR).</v>
      </c>
      <c r="L16" s="52" t="s">
        <v>147</v>
      </c>
    </row>
    <row r="17" spans="2:12" ht="24.95" customHeight="1" x14ac:dyDescent="0.25">
      <c r="B17" s="346"/>
      <c r="C17" s="5" t="s">
        <v>40</v>
      </c>
      <c r="D17" s="6" t="s">
        <v>19</v>
      </c>
      <c r="E17" s="37" t="s">
        <v>113</v>
      </c>
      <c r="F17" s="110"/>
      <c r="G17" s="352"/>
      <c r="H17" s="349"/>
      <c r="J17" s="54" t="s">
        <v>132</v>
      </c>
      <c r="K17" s="55" t="str">
        <f>'Tindakan Fakulti'!B11</f>
        <v>1.	Mengemukakan Kertas Cadangan Pemurnian Kurikulum untuk perakuan:
a) Pra-JKPAU
b) JKPAU
2.	Mengemukakan Kertas Cadangan Pemurnian Kurikulum untuk kelulusan Senat.
3.	Menyimpan rekod dan bukti pengesahan untuk semakan semasa penilaian Audit Pematuhan MQA</v>
      </c>
      <c r="L17" s="52" t="s">
        <v>148</v>
      </c>
    </row>
    <row r="18" spans="2:12" ht="24.95" customHeight="1" thickBot="1" x14ac:dyDescent="0.3">
      <c r="B18" s="347"/>
      <c r="C18" s="39" t="s">
        <v>41</v>
      </c>
      <c r="D18" s="8" t="s">
        <v>20</v>
      </c>
      <c r="E18" s="98" t="s">
        <v>113</v>
      </c>
      <c r="F18" s="110"/>
      <c r="G18" s="352"/>
      <c r="H18" s="349"/>
      <c r="J18" s="54" t="s">
        <v>117</v>
      </c>
      <c r="K18" s="56" t="str">
        <f>'Tindakan Fakulti'!B13</f>
        <v>1.	Mengemukakan Kertas Cadangan Pra-Saringan Awal Program Akademik Baharu untuk perakuan:
a)	Pra-JKPAU
b)	JKPAU
2.	Mengemukakan Kertas Cadangan Program Akademik Baharu - Mesyuarat Saringan Awal untuk perakuan:
a)	Pra-JKPAU
b)	JKPAU
3.	Mengemukakan Kertas Cadangan Program Akademik Baharu - Mesyuarat Saringan Awal untuk kelulusan:
a)	Senat 
b)	JPT
4.	Mengemukakan maklumat program kepada MQA (melalui SPaRQM) beserta surat kelulusan mengendalikan program daripada JPT untuk disenaraikan dalam Senarai Akreditasi Sementara atau didaftarkan di dalam MQR.</v>
      </c>
    </row>
    <row r="19" spans="2:12" ht="24.95" customHeight="1" x14ac:dyDescent="0.25">
      <c r="B19" s="360" t="s">
        <v>26</v>
      </c>
      <c r="C19" s="4" t="s">
        <v>37</v>
      </c>
      <c r="D19" s="99" t="s">
        <v>2</v>
      </c>
      <c r="E19" s="44" t="s">
        <v>113</v>
      </c>
      <c r="F19" s="107"/>
      <c r="G19" s="353" t="str">
        <f>IF((OR(COUNTIF(E19:E23,"="&amp;J35))),J38,J39)</f>
        <v>Tiada Perubahan</v>
      </c>
      <c r="H19" s="350"/>
      <c r="J19" s="54" t="s">
        <v>118</v>
      </c>
      <c r="K19" s="55" t="str">
        <f>'Tindakan Fakulti'!B15</f>
        <v>1.	Mengemukakan Kertas Cadangan Pra-Saringan Awal Program Akademik Baharu untuk perakuan:
a)	Pra-JKPAU
b)	JKPAU
2.	Mengemukakan Kertas Cadangan Program Akademik Baharu - Mesyuarat Saringan Awal untuk perakuan:
a)	Pra-JKPAU
b)	JKPAU
3.	Mengemukakan Kertas Cadangan Program Akademik Baharu - Mesyuarat Saringan Awal untuk kelulusan:
a)	Senat
b)	JPT
4.	Memaklumkan MQA (melalui SPaRQM) secara bertulis dengan disertakan surat kelulusan perubahan/pindaan maklumat daripada JPT bersama maklumat perubahan (sekiranya perubahan memerlukan pindaan pada MQR).</v>
      </c>
    </row>
    <row r="20" spans="2:12" ht="24.95" customHeight="1" x14ac:dyDescent="0.25">
      <c r="B20" s="361"/>
      <c r="C20" s="5" t="s">
        <v>38</v>
      </c>
      <c r="D20" s="9" t="s">
        <v>3</v>
      </c>
      <c r="E20" s="48" t="s">
        <v>113</v>
      </c>
      <c r="F20" s="107"/>
      <c r="G20" s="354"/>
      <c r="H20" s="350"/>
      <c r="J20" s="54" t="s">
        <v>133</v>
      </c>
      <c r="K20" s="55" t="str">
        <f>'Tindakan Fakulti'!B17</f>
        <v>1.	Mengemukakan Kertas Cadangan Pemurnian Kurikulum untuk perakuan:
a) Pra-JKPAU
b) JKPAU
2.	Mengemukakan Kertas Cadangan Pemurnian Kurikulum untuk kelulusan Senat.
3.	Menyimpan rekod dan bukti pengesahan untuk semakan semasa penilaian Audit Pematuhan MQA.</v>
      </c>
    </row>
    <row r="21" spans="2:12" ht="24.95" customHeight="1" x14ac:dyDescent="0.25">
      <c r="B21" s="361"/>
      <c r="C21" s="5" t="s">
        <v>39</v>
      </c>
      <c r="D21" s="9" t="s">
        <v>1</v>
      </c>
      <c r="E21" s="48" t="s">
        <v>113</v>
      </c>
      <c r="F21" s="107"/>
      <c r="G21" s="354"/>
      <c r="H21" s="350"/>
      <c r="J21" s="54" t="s">
        <v>140</v>
      </c>
      <c r="K21" s="55" t="str">
        <f>'Tindakan Fakulti'!B19</f>
        <v>1.	Mengemukakan Kertas Cadangan Pemurnian DCI beserta kod kursus baharu untuk perakuan:
a) Pra-JKPAU
b) JKPAU
2.	Mengemukakan Kertas Cadangan Pemurnian DCI untuk kelulusan Senat.
3.	Menyimpan rekod dan bukti pengesahan untuk semakan semasa penilaian Audit Pematuhan MQA.</v>
      </c>
      <c r="L21" s="52" t="s">
        <v>148</v>
      </c>
    </row>
    <row r="22" spans="2:12" ht="24.95" customHeight="1" x14ac:dyDescent="0.25">
      <c r="B22" s="362"/>
      <c r="C22" s="10" t="s">
        <v>40</v>
      </c>
      <c r="D22" s="11" t="s">
        <v>4</v>
      </c>
      <c r="E22" s="48" t="s">
        <v>113</v>
      </c>
      <c r="F22" s="107"/>
      <c r="G22" s="354"/>
      <c r="H22" s="350"/>
      <c r="J22" s="54" t="s">
        <v>141</v>
      </c>
      <c r="K22" s="55" t="str">
        <f>'Tindakan Fakulti'!B21</f>
        <v>1.	Meluluskan perubahan di peringkat Fakulti.
2.	Menyimpan rekod dan bukti pengesahan untuk semakan semasa penilaian Audit Pematuhan MQA.</v>
      </c>
      <c r="L22" s="52" t="s">
        <v>147</v>
      </c>
    </row>
    <row r="23" spans="2:12" ht="24.95" customHeight="1" thickBot="1" x14ac:dyDescent="0.3">
      <c r="B23" s="347"/>
      <c r="C23" s="12" t="s">
        <v>41</v>
      </c>
      <c r="D23" s="6" t="s">
        <v>5</v>
      </c>
      <c r="E23" s="48" t="s">
        <v>113</v>
      </c>
      <c r="F23" s="108"/>
      <c r="G23" s="355"/>
      <c r="H23" s="350"/>
      <c r="J23" s="54" t="s">
        <v>134</v>
      </c>
      <c r="K23" s="55" t="str">
        <f>'Tindakan Fakulti'!B22</f>
        <v>1.	Meluluskan perubahan di peringkat Fakulti.
2.	Menyimpan rekod dan bukti pengesahan untuk semakan semasa penilaian Audit Pematuhan MQA.</v>
      </c>
    </row>
    <row r="24" spans="2:12" ht="24.95" customHeight="1" x14ac:dyDescent="0.2">
      <c r="B24" s="347"/>
      <c r="C24" s="12" t="s">
        <v>42</v>
      </c>
      <c r="D24" s="6" t="s">
        <v>49</v>
      </c>
      <c r="E24" s="48" t="s">
        <v>113</v>
      </c>
      <c r="F24" s="356">
        <f>'Pengiraan % Perubahan'!T99</f>
        <v>0</v>
      </c>
      <c r="G24" s="358" t="str">
        <f>IF(F24=0,J39,IF(F24&gt;=J13,J38,J37))</f>
        <v>Tiada Perubahan</v>
      </c>
      <c r="H24" s="350"/>
      <c r="J24" s="54" t="s">
        <v>135</v>
      </c>
      <c r="K24" s="55" t="str">
        <f>'Tindakan Fakulti'!B24</f>
        <v>1.	Mengemukakan Kertas Cadangan Pemurnian DCI untuk perakuan MPA.
2.	Mengemukakan Kertas Cadangan Pemurnian DCI untuk kelulusan Senat.
3.	Menyimpan rekod dan bukti pengesahan untuk semakan semasa penilaian Audit Pematuhan MQA.</v>
      </c>
    </row>
    <row r="25" spans="2:12" ht="24.95" customHeight="1" thickBot="1" x14ac:dyDescent="0.25">
      <c r="B25" s="363"/>
      <c r="C25" s="100" t="s">
        <v>43</v>
      </c>
      <c r="D25" s="13" t="s">
        <v>63</v>
      </c>
      <c r="E25" s="46" t="s">
        <v>113</v>
      </c>
      <c r="F25" s="357"/>
      <c r="G25" s="359"/>
      <c r="H25" s="350"/>
      <c r="J25" s="54" t="s">
        <v>136</v>
      </c>
      <c r="K25" s="55" t="str">
        <f>'Tindakan Fakulti'!B25</f>
        <v>1.	Meluluskan perubahan di peringkat Fakulti.
2.	Menyimpan rekod dan bukti pengesahan untuk semakan semasa penilaian Audit Pematuhan MQA.</v>
      </c>
    </row>
    <row r="26" spans="2:12" ht="80.099999999999994" customHeight="1" thickBot="1" x14ac:dyDescent="0.25">
      <c r="B26" s="40" t="s">
        <v>27</v>
      </c>
      <c r="C26" s="41" t="s">
        <v>37</v>
      </c>
      <c r="D26" s="42" t="s">
        <v>50</v>
      </c>
      <c r="E26" s="101" t="s">
        <v>113</v>
      </c>
      <c r="F26" s="105"/>
      <c r="G26" s="97" t="str">
        <f>IF(E26=J35,J38,J39)</f>
        <v>Tiada Perubahan</v>
      </c>
      <c r="H26" s="349"/>
      <c r="J26" s="54" t="s">
        <v>142</v>
      </c>
      <c r="K26" s="55" t="str">
        <f>'Tindakan Fakulti'!B28</f>
        <v>1.	Mengemukakan Kertas Cadangan untuk perakuan MPA.
2.	Mengemukakan Kertas Cadangan untuk kelulusan Senat.
3.	Mengemukakan Kertas Cadangan untuk kelulusan JPT.
4.	Menyimpan rekod dan bukti pengesahan untuk semakan semasa penilaian Audit Pematuhan MQA.</v>
      </c>
      <c r="L26" s="52" t="s">
        <v>148</v>
      </c>
    </row>
    <row r="27" spans="2:12" ht="80.099999999999994" customHeight="1" x14ac:dyDescent="0.2">
      <c r="B27" s="369" t="s">
        <v>28</v>
      </c>
      <c r="C27" s="43" t="s">
        <v>37</v>
      </c>
      <c r="D27" s="15" t="s">
        <v>6</v>
      </c>
      <c r="E27" s="44" t="s">
        <v>113</v>
      </c>
      <c r="F27" s="106"/>
      <c r="G27" s="364" t="str">
        <f>IF(COUNTIF(E27:E28,"="&amp;J35)&gt;=1,""&amp;J38,J39)</f>
        <v>Tiada Perubahan</v>
      </c>
      <c r="H27" s="349"/>
      <c r="J27" s="54" t="s">
        <v>143</v>
      </c>
      <c r="K27" s="55" t="str">
        <f>'Tindakan Fakulti'!B30</f>
        <v>1.	Mengemukakan Kertas Cadangan untuk perakuan MPA.
2.	Mengemukakan Kertas Cadangan untuk kelulusan Senat.
3.	Menyimpan rekod dan bukti pengesahan untuk semakan semasa penilaian Audit Pematuhan MQA.</v>
      </c>
      <c r="L27" s="52" t="s">
        <v>147</v>
      </c>
    </row>
    <row r="28" spans="2:12" ht="80.099999999999994" customHeight="1" thickBot="1" x14ac:dyDescent="0.3">
      <c r="B28" s="370"/>
      <c r="C28" s="45" t="s">
        <v>38</v>
      </c>
      <c r="D28" s="13" t="s">
        <v>2</v>
      </c>
      <c r="E28" s="46" t="s">
        <v>113</v>
      </c>
      <c r="F28" s="107"/>
      <c r="G28" s="365" t="e">
        <f>IF(COUNTIF(E28:E32,"="&amp;J49)&gt;=1,""&amp;#REF!,#REF!)</f>
        <v>#REF!</v>
      </c>
      <c r="H28" s="349"/>
      <c r="J28" s="54" t="s">
        <v>144</v>
      </c>
      <c r="K28" s="55" t="str">
        <f>'Tindakan Fakulti'!B32</f>
        <v>1.	Mengemukakan Kertas Cadangan untuk perakuan MPA.
2.	Mengemukakan Kertas Cadangan untuk kelulusan Senat.
3.	Mengemukakan Kertas Cadangan untuk kelulusan JPT.
4.	Menyimpan rekod dan bukti pengesahan untuk semakan semasa penilaian Audit Pematuhan MQA.</v>
      </c>
      <c r="L28" s="52" t="s">
        <v>148</v>
      </c>
    </row>
    <row r="29" spans="2:12" ht="35.1" customHeight="1" x14ac:dyDescent="0.25">
      <c r="B29" s="371" t="s">
        <v>29</v>
      </c>
      <c r="C29" s="14" t="s">
        <v>37</v>
      </c>
      <c r="D29" s="15" t="s">
        <v>33</v>
      </c>
      <c r="E29" s="44" t="s">
        <v>113</v>
      </c>
      <c r="F29" s="107"/>
      <c r="G29" s="102" t="str">
        <f>IF(E29=$J$35,$J$38,$J$39)</f>
        <v>Tiada Perubahan</v>
      </c>
      <c r="H29" s="349"/>
      <c r="J29" s="54" t="s">
        <v>145</v>
      </c>
      <c r="K29" s="55" t="str">
        <f>'Tindakan Fakulti'!B34</f>
        <v>1.	Mengemukakan Kertas Cadangan untuk perakuan MPA.
2.	Mengemukakan Kertas Cadangan untuk kelulusan Senat.
3.	Menyimpan rekod dan bukti pengesahan untuk semakan semasa penilaian Audit Pematuhan MQA.</v>
      </c>
      <c r="L29" s="52" t="s">
        <v>147</v>
      </c>
    </row>
    <row r="30" spans="2:12" ht="35.1" customHeight="1" x14ac:dyDescent="0.25">
      <c r="B30" s="372"/>
      <c r="C30" s="16" t="s">
        <v>38</v>
      </c>
      <c r="D30" s="17" t="s">
        <v>62</v>
      </c>
      <c r="E30" s="47" t="s">
        <v>113</v>
      </c>
      <c r="F30" s="107"/>
      <c r="G30" s="103" t="str">
        <f>IF(OR(E30=J42),J39,IF(OR(E30=J43),J37,IF(OR(E30=J44),J38)))</f>
        <v>Tiada Perubahan</v>
      </c>
      <c r="H30" s="349"/>
      <c r="J30" s="54" t="s">
        <v>119</v>
      </c>
      <c r="K30" s="55" t="str">
        <f>'Tindakan Fakulti'!B35</f>
        <v>1.	Mengemukakan Kertas Cadangan untuk perakuan:
a) Pra-JKPAU
b) JKPAU
2.	Mengemukakan Kertas Cadangan untuk kelulusan Senat.
3.	Mengemukakan Kertas Cadangan untuk kelulusan JPT.
4.	Menyimpan rekod dan bukti pengesahan untuk semakan semasa penilaian Audit Pematuhan MQA.</v>
      </c>
    </row>
    <row r="31" spans="2:12" ht="35.1" customHeight="1" x14ac:dyDescent="0.25">
      <c r="B31" s="372"/>
      <c r="C31" s="16" t="s">
        <v>39</v>
      </c>
      <c r="D31" s="17" t="s">
        <v>34</v>
      </c>
      <c r="E31" s="48" t="s">
        <v>113</v>
      </c>
      <c r="F31" s="107"/>
      <c r="G31" s="366" t="str">
        <f>IF(COUNTIF(E31:E32,"="&amp;J35)&gt;=1,""&amp;J38,J39)</f>
        <v>Tiada Perubahan</v>
      </c>
      <c r="H31" s="349"/>
      <c r="J31" s="54" t="s">
        <v>120</v>
      </c>
      <c r="K31" s="55" t="str">
        <f>'Tindakan Fakulti'!B36</f>
        <v xml:space="preserve">1.	Mengemukakan Kertas Cadangan Pelupusan Program Akademik untuk perakuan:
a) Pra-JKPAU
b) JKPAU
2.	Mengemukakan Kertas Cadangan Pelupusan Program Akademik untuk kelulusan Senat.
3.	Mengemukakan Kertas Cadangan Pelupusan Program Akademik untuk kelulusan JPT.
4.	Mengemukakan permohonan penghentian program dan menyerahkan sijil perakuan akreditasi kepada MQA melalui SpaQM. </v>
      </c>
    </row>
    <row r="32" spans="2:12" ht="35.1" customHeight="1" x14ac:dyDescent="0.25">
      <c r="B32" s="372"/>
      <c r="C32" s="16" t="s">
        <v>40</v>
      </c>
      <c r="D32" s="17" t="s">
        <v>51</v>
      </c>
      <c r="E32" s="48" t="s">
        <v>113</v>
      </c>
      <c r="F32" s="107"/>
      <c r="G32" s="366"/>
      <c r="H32" s="349"/>
      <c r="J32" s="54" t="s">
        <v>138</v>
      </c>
      <c r="K32" s="55" t="str">
        <f>'Tindakan Fakulti'!B37</f>
        <v>1.	Mengemukakan Kertas Cadangan Perubahan Lokasi Penawaran untuk perakuan:
a) Pra-JKPAU
b) JKPAU
2.	Mengemukakan Kertas Cadangan Perubahan Lokasi Penawaran untuk kelulusan Senat.
3.	Mengemukakan Kertas Cadangan Perubahan Lokasi Penawaran untuk kelulusan JPT melalui CoMAE-i. 
4.	Memaklumkan kepada MQA (melalui SpaRQM) secara bertulis dengan disertakan surat kelulusan perubahan/pindaan maklumat daripada JPT bersama maklumat perubahan (sekiranya perubahan memerlukan pindaan pada MQR).</v>
      </c>
    </row>
    <row r="33" spans="2:11" ht="35.1" customHeight="1" x14ac:dyDescent="0.25">
      <c r="B33" s="372"/>
      <c r="C33" s="16" t="s">
        <v>41</v>
      </c>
      <c r="D33" s="17" t="s">
        <v>52</v>
      </c>
      <c r="E33" s="48" t="s">
        <v>113</v>
      </c>
      <c r="F33" s="107"/>
      <c r="G33" s="103" t="str">
        <f>IF(E33=$J$35,$J$38,$J$39)</f>
        <v>Tiada Perubahan</v>
      </c>
      <c r="H33" s="349"/>
      <c r="J33" s="54" t="s">
        <v>139</v>
      </c>
      <c r="K33" s="55" t="str">
        <f>'Tindakan Fakulti'!B38</f>
        <v>1.	Meluluskan perubahan di peringkat Fakulti.
2.	Menyimpan rekod dan bukti pengesahan untuk semakan semasa penilaian audit pematuhan.</v>
      </c>
    </row>
    <row r="34" spans="2:11" ht="24.95" customHeight="1" x14ac:dyDescent="0.25">
      <c r="B34" s="372"/>
      <c r="C34" s="16" t="s">
        <v>42</v>
      </c>
      <c r="D34" s="9" t="s">
        <v>9</v>
      </c>
      <c r="E34" s="48" t="s">
        <v>113</v>
      </c>
      <c r="F34" s="107"/>
      <c r="G34" s="366" t="str">
        <f>IF(COUNTIF(E34:E35,"="&amp;J35)&gt;=1,""&amp;J38,J39)</f>
        <v>Tiada Perubahan</v>
      </c>
      <c r="H34" s="349"/>
      <c r="K34" s="55" t="s">
        <v>146</v>
      </c>
    </row>
    <row r="35" spans="2:11" ht="24.95" customHeight="1" x14ac:dyDescent="0.25">
      <c r="B35" s="372"/>
      <c r="C35" s="16" t="s">
        <v>43</v>
      </c>
      <c r="D35" s="9" t="s">
        <v>8</v>
      </c>
      <c r="E35" s="48" t="s">
        <v>113</v>
      </c>
      <c r="F35" s="107"/>
      <c r="G35" s="366"/>
      <c r="H35" s="349"/>
      <c r="J35" s="57" t="s">
        <v>114</v>
      </c>
      <c r="K35" s="58"/>
    </row>
    <row r="36" spans="2:11" ht="35.1" customHeight="1" x14ac:dyDescent="0.25">
      <c r="B36" s="372"/>
      <c r="C36" s="16" t="s">
        <v>44</v>
      </c>
      <c r="D36" s="18" t="s">
        <v>35</v>
      </c>
      <c r="E36" s="49" t="s">
        <v>113</v>
      </c>
      <c r="F36" s="107"/>
      <c r="G36" s="103" t="str">
        <f>IF(OR(E36=J42),J39,IF(OR(E36=J45),J37,IF(OR(E36=J46),J38)))</f>
        <v>Tiada Perubahan</v>
      </c>
      <c r="H36" s="349"/>
      <c r="J36" s="57" t="s">
        <v>113</v>
      </c>
      <c r="K36" s="58"/>
    </row>
    <row r="37" spans="2:11" ht="53.1" customHeight="1" x14ac:dyDescent="0.25">
      <c r="B37" s="372"/>
      <c r="C37" s="16" t="s">
        <v>45</v>
      </c>
      <c r="D37" s="18" t="s">
        <v>36</v>
      </c>
      <c r="E37" s="49" t="s">
        <v>113</v>
      </c>
      <c r="F37" s="107"/>
      <c r="G37" s="103" t="str">
        <f>IF(OR(E37=J42),J39,IF(OR(E37=J45),J37,IF(OR(E37=J46),J38)))</f>
        <v>Tiada Perubahan</v>
      </c>
      <c r="H37" s="349"/>
      <c r="J37" s="59" t="s">
        <v>121</v>
      </c>
      <c r="K37" s="58"/>
    </row>
    <row r="38" spans="2:11" ht="35.1" customHeight="1" x14ac:dyDescent="0.25">
      <c r="B38" s="372"/>
      <c r="C38" s="19" t="s">
        <v>46</v>
      </c>
      <c r="D38" s="18" t="s">
        <v>21</v>
      </c>
      <c r="E38" s="49" t="s">
        <v>113</v>
      </c>
      <c r="F38" s="107"/>
      <c r="G38" s="103" t="str">
        <f>IF(E38=$J$36,$J$39,$J$38)</f>
        <v>Tiada Perubahan</v>
      </c>
      <c r="H38" s="349"/>
      <c r="J38" s="57" t="s">
        <v>122</v>
      </c>
      <c r="K38" s="58"/>
    </row>
    <row r="39" spans="2:11" ht="35.1" customHeight="1" x14ac:dyDescent="0.25">
      <c r="B39" s="372"/>
      <c r="C39" s="19" t="s">
        <v>47</v>
      </c>
      <c r="D39" s="9" t="s">
        <v>22</v>
      </c>
      <c r="E39" s="48" t="s">
        <v>113</v>
      </c>
      <c r="F39" s="107"/>
      <c r="G39" s="103" t="str">
        <f>IF(E39=$J$35,$J$38,$J$39)</f>
        <v>Tiada Perubahan</v>
      </c>
      <c r="H39" s="349"/>
      <c r="J39" s="57" t="s">
        <v>123</v>
      </c>
      <c r="K39" s="58"/>
    </row>
    <row r="40" spans="2:11" ht="35.1" customHeight="1" x14ac:dyDescent="0.25">
      <c r="B40" s="372"/>
      <c r="C40" s="19" t="s">
        <v>48</v>
      </c>
      <c r="D40" s="20" t="s">
        <v>23</v>
      </c>
      <c r="E40" s="48" t="s">
        <v>113</v>
      </c>
      <c r="F40" s="107"/>
      <c r="G40" s="103" t="str">
        <f>IF(E40=$J$35,$J$38,$J$39)</f>
        <v>Tiada Perubahan</v>
      </c>
      <c r="H40" s="349"/>
      <c r="J40" s="57" t="s">
        <v>114</v>
      </c>
      <c r="K40" s="60"/>
    </row>
    <row r="41" spans="2:11" ht="35.1" customHeight="1" thickBot="1" x14ac:dyDescent="0.3">
      <c r="B41" s="373"/>
      <c r="C41" s="21" t="s">
        <v>137</v>
      </c>
      <c r="D41" s="22" t="s">
        <v>10</v>
      </c>
      <c r="E41" s="46" t="s">
        <v>113</v>
      </c>
      <c r="F41" s="108"/>
      <c r="G41" s="104" t="str">
        <f>IF(E41=$J$35,$J$38,$J$39)</f>
        <v>Tiada Perubahan</v>
      </c>
      <c r="H41" s="351"/>
      <c r="J41" s="57" t="s">
        <v>113</v>
      </c>
      <c r="K41" s="58"/>
    </row>
    <row r="42" spans="2:11" ht="15.75" customHeight="1" x14ac:dyDescent="0.25">
      <c r="J42" s="50" t="s">
        <v>113</v>
      </c>
    </row>
    <row r="43" spans="2:11" ht="15.75" customHeight="1" x14ac:dyDescent="0.25">
      <c r="B43" s="113" t="s">
        <v>212</v>
      </c>
      <c r="J43" s="50" t="s">
        <v>124</v>
      </c>
    </row>
    <row r="44" spans="2:11" ht="15.75" customHeight="1" x14ac:dyDescent="0.25">
      <c r="B44" s="113"/>
      <c r="J44" s="50" t="s">
        <v>125</v>
      </c>
    </row>
    <row r="45" spans="2:11" ht="23.25" customHeight="1" x14ac:dyDescent="0.25">
      <c r="B45" s="114" t="s">
        <v>213</v>
      </c>
      <c r="J45" s="50" t="s">
        <v>126</v>
      </c>
    </row>
    <row r="46" spans="2:11" ht="23.25" customHeight="1" x14ac:dyDescent="0.25">
      <c r="B46" s="114" t="s">
        <v>214</v>
      </c>
      <c r="J46" s="50" t="s">
        <v>127</v>
      </c>
    </row>
    <row r="47" spans="2:11" ht="15.75" customHeight="1" x14ac:dyDescent="0.25">
      <c r="J47" s="50" t="s">
        <v>113</v>
      </c>
    </row>
    <row r="48" spans="2:11" ht="15.75" customHeight="1" x14ac:dyDescent="0.25">
      <c r="J48" s="50" t="s">
        <v>128</v>
      </c>
    </row>
    <row r="49" spans="10:10" ht="15.75" customHeight="1" x14ac:dyDescent="0.25">
      <c r="J49" s="50" t="s">
        <v>129</v>
      </c>
    </row>
    <row r="50" spans="10:10" ht="15.75" customHeight="1" x14ac:dyDescent="0.25">
      <c r="J50" s="50" t="s">
        <v>130</v>
      </c>
    </row>
    <row r="51" spans="10:10" ht="15.75" customHeight="1" x14ac:dyDescent="0.25"/>
    <row r="52" spans="10:10" ht="15.75" customHeight="1" x14ac:dyDescent="0.25"/>
    <row r="53" spans="10:10" ht="15.75" customHeight="1" x14ac:dyDescent="0.25"/>
    <row r="54" spans="10:10" ht="15.75" customHeight="1" x14ac:dyDescent="0.25"/>
    <row r="55" spans="10:10" ht="15.75" customHeight="1" x14ac:dyDescent="0.25"/>
    <row r="56" spans="10:10" ht="15.75" customHeight="1" x14ac:dyDescent="0.25"/>
    <row r="57" spans="10:10" ht="15.75" customHeight="1" x14ac:dyDescent="0.25"/>
    <row r="58" spans="10:10" ht="15.75" customHeight="1" x14ac:dyDescent="0.25"/>
    <row r="59" spans="10:10" ht="15.75" customHeight="1" x14ac:dyDescent="0.25"/>
    <row r="60" spans="10:10" ht="15.75" customHeight="1" x14ac:dyDescent="0.25"/>
    <row r="61" spans="10:10" ht="15.75" customHeight="1" x14ac:dyDescent="0.25"/>
    <row r="62" spans="10:10" ht="15.75" customHeight="1" x14ac:dyDescent="0.25"/>
    <row r="63" spans="10:10" ht="15.75" customHeight="1" x14ac:dyDescent="0.25"/>
    <row r="64" spans="10:10"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sheetData>
  <mergeCells count="15">
    <mergeCell ref="D7:H7"/>
    <mergeCell ref="D9:H9"/>
    <mergeCell ref="B14:B18"/>
    <mergeCell ref="H14:H41"/>
    <mergeCell ref="G14:G18"/>
    <mergeCell ref="G19:G23"/>
    <mergeCell ref="F24:F25"/>
    <mergeCell ref="G24:G25"/>
    <mergeCell ref="B19:B25"/>
    <mergeCell ref="G27:G28"/>
    <mergeCell ref="G31:G32"/>
    <mergeCell ref="G34:G35"/>
    <mergeCell ref="C13:D13"/>
    <mergeCell ref="B27:B28"/>
    <mergeCell ref="B29:B41"/>
  </mergeCells>
  <dataValidations count="4">
    <dataValidation type="list" allowBlank="1" showErrorMessage="1" sqref="E39:E41 E31:E35 E14:E29" xr:uid="{00000000-0002-0000-0000-000000000000}">
      <formula1>$J$35:$J$36</formula1>
    </dataValidation>
    <dataValidation type="list" allowBlank="1" showInputMessage="1" showErrorMessage="1" sqref="E30" xr:uid="{00000000-0002-0000-0000-000001000000}">
      <formula1>$J$42:$J$44</formula1>
    </dataValidation>
    <dataValidation type="list" allowBlank="1" showInputMessage="1" showErrorMessage="1" sqref="E38" xr:uid="{00000000-0002-0000-0000-000002000000}">
      <formula1>$J$47:$J$50</formula1>
    </dataValidation>
    <dataValidation type="list" allowBlank="1" showInputMessage="1" showErrorMessage="1" sqref="E36:E37" xr:uid="{00000000-0002-0000-0000-000003000000}">
      <formula1>$J$45:$J$47</formula1>
    </dataValidation>
  </dataValidations>
  <printOptions horizontalCentered="1"/>
  <pageMargins left="0.23622047244094491" right="0.23622047244094491" top="0.74803149606299213" bottom="0.74803149606299213" header="0" footer="0"/>
  <pageSetup scale="54"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6"/>
  <sheetViews>
    <sheetView zoomScale="70" zoomScaleNormal="70" workbookViewId="0">
      <pane ySplit="1" topLeftCell="A2" activePane="bottomLeft" state="frozen"/>
      <selection pane="bottomLeft" activeCell="E16" sqref="E16"/>
    </sheetView>
  </sheetViews>
  <sheetFormatPr defaultColWidth="9.21875" defaultRowHeight="24.95" customHeight="1" x14ac:dyDescent="0.25"/>
  <cols>
    <col min="1" max="1" width="3.44140625" style="1" customWidth="1"/>
    <col min="2" max="2" width="71.109375" style="1" customWidth="1"/>
    <col min="3" max="16384" width="9.21875" style="1"/>
  </cols>
  <sheetData>
    <row r="1" spans="1:2" ht="45" customHeight="1" x14ac:dyDescent="0.25">
      <c r="A1" s="380" t="s">
        <v>233</v>
      </c>
      <c r="B1" s="380"/>
    </row>
    <row r="2" spans="1:2" ht="12" customHeight="1" thickBot="1" x14ac:dyDescent="0.3">
      <c r="A2" s="320"/>
      <c r="B2" s="321"/>
    </row>
    <row r="3" spans="1:2" ht="24.95" customHeight="1" x14ac:dyDescent="0.25">
      <c r="A3" s="379" t="s">
        <v>249</v>
      </c>
      <c r="B3" s="377"/>
    </row>
    <row r="4" spans="1:2" ht="84.95" customHeight="1" thickBot="1" x14ac:dyDescent="0.3">
      <c r="A4" s="374" t="s">
        <v>261</v>
      </c>
      <c r="B4" s="375"/>
    </row>
    <row r="5" spans="1:2" ht="24.95" customHeight="1" x14ac:dyDescent="0.25">
      <c r="A5" s="376" t="s">
        <v>259</v>
      </c>
      <c r="B5" s="377"/>
    </row>
    <row r="6" spans="1:2" ht="24.95" customHeight="1" x14ac:dyDescent="0.25">
      <c r="A6" s="324" t="s">
        <v>253</v>
      </c>
      <c r="B6" s="325" t="s">
        <v>251</v>
      </c>
    </row>
    <row r="7" spans="1:2" ht="24.95" customHeight="1" x14ac:dyDescent="0.25">
      <c r="A7" s="326"/>
      <c r="B7" s="327" t="s">
        <v>252</v>
      </c>
    </row>
    <row r="8" spans="1:2" ht="24.95" customHeight="1" x14ac:dyDescent="0.25">
      <c r="A8" s="328" t="s">
        <v>254</v>
      </c>
      <c r="B8" s="329" t="s">
        <v>256</v>
      </c>
    </row>
    <row r="9" spans="1:2" ht="24.95" customHeight="1" thickBot="1" x14ac:dyDescent="0.3">
      <c r="A9" s="330" t="s">
        <v>255</v>
      </c>
      <c r="B9" s="331" t="s">
        <v>250</v>
      </c>
    </row>
    <row r="10" spans="1:2" ht="24.95" customHeight="1" x14ac:dyDescent="0.25">
      <c r="A10" s="378" t="s">
        <v>235</v>
      </c>
      <c r="B10" s="377"/>
    </row>
    <row r="11" spans="1:2" ht="24.95" customHeight="1" x14ac:dyDescent="0.25">
      <c r="A11" s="332" t="s">
        <v>253</v>
      </c>
      <c r="B11" s="333" t="s">
        <v>262</v>
      </c>
    </row>
    <row r="12" spans="1:2" ht="24.95" customHeight="1" x14ac:dyDescent="0.25">
      <c r="A12" s="334"/>
      <c r="B12" s="335" t="s">
        <v>263</v>
      </c>
    </row>
    <row r="13" spans="1:2" ht="24.95" customHeight="1" x14ac:dyDescent="0.25">
      <c r="A13" s="332" t="s">
        <v>254</v>
      </c>
      <c r="B13" s="333" t="s">
        <v>264</v>
      </c>
    </row>
    <row r="14" spans="1:2" ht="24.95" customHeight="1" x14ac:dyDescent="0.25">
      <c r="A14" s="336"/>
      <c r="B14" s="333" t="s">
        <v>234</v>
      </c>
    </row>
    <row r="15" spans="1:2" ht="24.95" customHeight="1" x14ac:dyDescent="0.25">
      <c r="A15" s="336"/>
      <c r="B15" s="333" t="s">
        <v>236</v>
      </c>
    </row>
    <row r="16" spans="1:2" ht="46.5" customHeight="1" thickBot="1" x14ac:dyDescent="0.3">
      <c r="A16" s="337"/>
      <c r="B16" s="341" t="s">
        <v>237</v>
      </c>
    </row>
  </sheetData>
  <mergeCells count="5">
    <mergeCell ref="A4:B4"/>
    <mergeCell ref="A5:B5"/>
    <mergeCell ref="A10:B10"/>
    <mergeCell ref="A3:B3"/>
    <mergeCell ref="A1:B1"/>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39"/>
  <sheetViews>
    <sheetView zoomScale="50" zoomScaleNormal="50" workbookViewId="0">
      <pane xSplit="5" ySplit="4" topLeftCell="K5" activePane="bottomRight" state="frozen"/>
      <selection pane="topRight" activeCell="F1" sqref="F1"/>
      <selection pane="bottomLeft" activeCell="A5" sqref="A5"/>
      <selection pane="bottomRight" activeCell="AH17" sqref="AH17"/>
    </sheetView>
  </sheetViews>
  <sheetFormatPr defaultColWidth="7.6640625" defaultRowHeight="15.75" x14ac:dyDescent="0.2"/>
  <cols>
    <col min="1" max="1" width="17.6640625" style="116" customWidth="1"/>
    <col min="2" max="2" width="6.6640625" style="116" customWidth="1"/>
    <col min="3" max="3" width="11.6640625" style="116" customWidth="1"/>
    <col min="4" max="4" width="40.6640625" style="228" customWidth="1"/>
    <col min="5" max="5" width="7.6640625" style="227" customWidth="1"/>
    <col min="6" max="6" width="7.109375" style="228" customWidth="1"/>
    <col min="7" max="7" width="11.6640625" style="228" customWidth="1"/>
    <col min="8" max="8" width="40.6640625" style="228" customWidth="1"/>
    <col min="9" max="12" width="7.6640625" style="228" customWidth="1"/>
    <col min="13" max="17" width="5.6640625" style="116" customWidth="1"/>
    <col min="18" max="19" width="5.6640625" style="228" customWidth="1"/>
    <col min="20" max="20" width="12.5546875" style="229" customWidth="1"/>
    <col min="21" max="21" width="34" style="230" customWidth="1"/>
    <col min="22" max="22" width="15.109375" style="228" customWidth="1"/>
    <col min="23" max="23" width="7.6640625" style="117"/>
    <col min="24" max="24" width="13" style="490" customWidth="1"/>
    <col min="25" max="25" width="14.77734375" style="490" customWidth="1"/>
    <col min="26" max="26" width="14.6640625" style="490" customWidth="1"/>
    <col min="27" max="27" width="7.6640625" style="490" customWidth="1"/>
    <col min="28" max="28" width="14.109375" style="493" customWidth="1"/>
    <col min="29" max="16384" width="7.6640625" style="228"/>
  </cols>
  <sheetData>
    <row r="1" spans="1:28" ht="57" customHeight="1" thickBot="1" x14ac:dyDescent="0.25">
      <c r="A1" s="115" t="s">
        <v>217</v>
      </c>
    </row>
    <row r="2" spans="1:28" ht="54" customHeight="1" thickBot="1" x14ac:dyDescent="0.25">
      <c r="A2" s="233"/>
      <c r="B2" s="387" t="s">
        <v>88</v>
      </c>
      <c r="C2" s="387"/>
      <c r="D2" s="387"/>
      <c r="E2" s="387"/>
      <c r="F2" s="442" t="s">
        <v>89</v>
      </c>
      <c r="G2" s="443"/>
      <c r="H2" s="443"/>
      <c r="I2" s="443"/>
      <c r="J2" s="444" t="s">
        <v>260</v>
      </c>
      <c r="K2" s="445"/>
      <c r="L2" s="445"/>
      <c r="M2" s="445"/>
      <c r="N2" s="445"/>
      <c r="O2" s="445"/>
      <c r="P2" s="445"/>
      <c r="Q2" s="445"/>
      <c r="R2" s="445"/>
      <c r="S2" s="446"/>
      <c r="T2" s="447" t="s">
        <v>91</v>
      </c>
      <c r="U2" s="412" t="s">
        <v>111</v>
      </c>
      <c r="V2" s="234"/>
      <c r="W2" s="228"/>
      <c r="X2" s="381" t="s">
        <v>218</v>
      </c>
      <c r="Y2" s="381"/>
      <c r="Z2" s="381"/>
      <c r="AA2" s="235"/>
      <c r="AB2" s="381" t="s">
        <v>92</v>
      </c>
    </row>
    <row r="3" spans="1:28" ht="22.5" customHeight="1" thickBot="1" x14ac:dyDescent="0.25">
      <c r="A3" s="236" t="s">
        <v>87</v>
      </c>
      <c r="B3" s="431" t="s">
        <v>90</v>
      </c>
      <c r="C3" s="433" t="s">
        <v>205</v>
      </c>
      <c r="D3" s="435" t="s">
        <v>206</v>
      </c>
      <c r="E3" s="437" t="s">
        <v>106</v>
      </c>
      <c r="F3" s="450" t="s">
        <v>90</v>
      </c>
      <c r="G3" s="452" t="s">
        <v>205</v>
      </c>
      <c r="H3" s="454" t="s">
        <v>206</v>
      </c>
      <c r="I3" s="456" t="s">
        <v>106</v>
      </c>
      <c r="J3" s="458" t="s">
        <v>219</v>
      </c>
      <c r="K3" s="459"/>
      <c r="L3" s="460"/>
      <c r="M3" s="439" t="s">
        <v>220</v>
      </c>
      <c r="N3" s="440"/>
      <c r="O3" s="440"/>
      <c r="P3" s="440"/>
      <c r="Q3" s="440"/>
      <c r="R3" s="440"/>
      <c r="S3" s="441"/>
      <c r="T3" s="448"/>
      <c r="U3" s="413"/>
      <c r="V3" s="234"/>
      <c r="W3" s="228"/>
      <c r="X3" s="381"/>
      <c r="Y3" s="381"/>
      <c r="Z3" s="381"/>
      <c r="AA3" s="237">
        <v>0.6</v>
      </c>
      <c r="AB3" s="381"/>
    </row>
    <row r="4" spans="1:28" ht="84.6" customHeight="1" thickBot="1" x14ac:dyDescent="0.25">
      <c r="A4" s="238"/>
      <c r="B4" s="432"/>
      <c r="C4" s="434"/>
      <c r="D4" s="436"/>
      <c r="E4" s="438"/>
      <c r="F4" s="451"/>
      <c r="G4" s="453"/>
      <c r="H4" s="455"/>
      <c r="I4" s="457"/>
      <c r="J4" s="239" t="s">
        <v>93</v>
      </c>
      <c r="K4" s="240" t="s">
        <v>203</v>
      </c>
      <c r="L4" s="241" t="s">
        <v>202</v>
      </c>
      <c r="M4" s="242" t="s">
        <v>94</v>
      </c>
      <c r="N4" s="243" t="s">
        <v>95</v>
      </c>
      <c r="O4" s="243" t="s">
        <v>96</v>
      </c>
      <c r="P4" s="243" t="s">
        <v>97</v>
      </c>
      <c r="Q4" s="243" t="s">
        <v>98</v>
      </c>
      <c r="R4" s="243" t="s">
        <v>99</v>
      </c>
      <c r="S4" s="244" t="s">
        <v>100</v>
      </c>
      <c r="T4" s="449"/>
      <c r="U4" s="414"/>
      <c r="V4" s="245"/>
      <c r="W4" s="228"/>
      <c r="X4" s="119" t="s">
        <v>110</v>
      </c>
      <c r="Y4" s="119" t="s">
        <v>109</v>
      </c>
      <c r="Z4" s="119" t="s">
        <v>112</v>
      </c>
      <c r="AA4" s="237">
        <v>0.4</v>
      </c>
      <c r="AB4" s="118" t="s">
        <v>101</v>
      </c>
    </row>
    <row r="5" spans="1:28" ht="24.95" customHeight="1" x14ac:dyDescent="0.2">
      <c r="A5" s="415" t="s">
        <v>102</v>
      </c>
      <c r="B5" s="120">
        <v>1</v>
      </c>
      <c r="C5" s="121" t="s">
        <v>182</v>
      </c>
      <c r="D5" s="122" t="s">
        <v>183</v>
      </c>
      <c r="E5" s="123">
        <v>2</v>
      </c>
      <c r="F5" s="124">
        <v>1</v>
      </c>
      <c r="G5" s="125" t="s">
        <v>182</v>
      </c>
      <c r="H5" s="126" t="s">
        <v>183</v>
      </c>
      <c r="I5" s="127">
        <v>2</v>
      </c>
      <c r="J5" s="128"/>
      <c r="K5" s="129"/>
      <c r="L5" s="130"/>
      <c r="M5" s="131"/>
      <c r="N5" s="132"/>
      <c r="O5" s="132"/>
      <c r="P5" s="132"/>
      <c r="Q5" s="132"/>
      <c r="R5" s="133"/>
      <c r="S5" s="134"/>
      <c r="T5" s="246">
        <f t="shared" ref="T5:T15" si="0">X5+Y5</f>
        <v>0</v>
      </c>
      <c r="U5" s="135"/>
      <c r="W5" s="228"/>
      <c r="X5" s="247">
        <f t="shared" ref="X5:X52" si="1">IFERROR((SUM(M5:S5)/COUNT(M5:S5))*$AA$4*Z5,0)</f>
        <v>0</v>
      </c>
      <c r="Y5" s="247">
        <f t="shared" ref="Y5:Y52" si="2">IF(SUM(J5:L5)&gt;=1,Z5*$AA$3,0)</f>
        <v>0</v>
      </c>
      <c r="Z5" s="247">
        <f t="shared" ref="Z5:Z35" si="3">IF(K5,ABS(I5-E5),MAX(E5,I5))*100/$E$107</f>
        <v>10.526315789473685</v>
      </c>
      <c r="AA5" s="231"/>
      <c r="AB5" s="232"/>
    </row>
    <row r="6" spans="1:28" ht="24.95" customHeight="1" x14ac:dyDescent="0.2">
      <c r="A6" s="415"/>
      <c r="B6" s="136">
        <v>2</v>
      </c>
      <c r="C6" s="137" t="s">
        <v>184</v>
      </c>
      <c r="D6" s="122" t="s">
        <v>185</v>
      </c>
      <c r="E6" s="138">
        <v>2</v>
      </c>
      <c r="F6" s="136">
        <v>2</v>
      </c>
      <c r="G6" s="139" t="s">
        <v>184</v>
      </c>
      <c r="H6" s="140" t="s">
        <v>185</v>
      </c>
      <c r="I6" s="141">
        <v>2</v>
      </c>
      <c r="J6" s="142"/>
      <c r="K6" s="132"/>
      <c r="L6" s="143"/>
      <c r="M6" s="142"/>
      <c r="N6" s="144"/>
      <c r="O6" s="144"/>
      <c r="P6" s="144"/>
      <c r="Q6" s="144"/>
      <c r="R6" s="145"/>
      <c r="S6" s="146"/>
      <c r="T6" s="246">
        <f t="shared" si="0"/>
        <v>0</v>
      </c>
      <c r="U6" s="135"/>
      <c r="W6" s="228"/>
      <c r="X6" s="247">
        <f t="shared" si="1"/>
        <v>0</v>
      </c>
      <c r="Y6" s="247">
        <f t="shared" si="2"/>
        <v>0</v>
      </c>
      <c r="Z6" s="247">
        <f t="shared" si="3"/>
        <v>10.526315789473685</v>
      </c>
      <c r="AA6" s="231"/>
      <c r="AB6" s="232"/>
    </row>
    <row r="7" spans="1:28" ht="24.95" customHeight="1" x14ac:dyDescent="0.2">
      <c r="A7" s="415"/>
      <c r="B7" s="136">
        <v>3</v>
      </c>
      <c r="C7" s="137" t="s">
        <v>186</v>
      </c>
      <c r="D7" s="122" t="s">
        <v>187</v>
      </c>
      <c r="E7" s="138">
        <v>2</v>
      </c>
      <c r="F7" s="136">
        <v>3</v>
      </c>
      <c r="G7" s="139" t="s">
        <v>186</v>
      </c>
      <c r="H7" s="140" t="s">
        <v>187</v>
      </c>
      <c r="I7" s="141">
        <v>2</v>
      </c>
      <c r="J7" s="142"/>
      <c r="K7" s="132"/>
      <c r="L7" s="143"/>
      <c r="M7" s="142"/>
      <c r="N7" s="144"/>
      <c r="O7" s="144"/>
      <c r="P7" s="144"/>
      <c r="Q7" s="144"/>
      <c r="R7" s="145"/>
      <c r="S7" s="146"/>
      <c r="T7" s="246">
        <f t="shared" si="0"/>
        <v>0</v>
      </c>
      <c r="U7" s="135"/>
      <c r="W7" s="228"/>
      <c r="X7" s="247">
        <f t="shared" si="1"/>
        <v>0</v>
      </c>
      <c r="Y7" s="247">
        <f t="shared" si="2"/>
        <v>0</v>
      </c>
      <c r="Z7" s="247">
        <f t="shared" si="3"/>
        <v>10.526315789473685</v>
      </c>
      <c r="AA7" s="231"/>
      <c r="AB7" s="232"/>
    </row>
    <row r="8" spans="1:28" ht="24.95" customHeight="1" x14ac:dyDescent="0.2">
      <c r="A8" s="415"/>
      <c r="B8" s="124">
        <v>4</v>
      </c>
      <c r="C8" s="137" t="s">
        <v>188</v>
      </c>
      <c r="D8" s="122" t="s">
        <v>189</v>
      </c>
      <c r="E8" s="138">
        <v>2</v>
      </c>
      <c r="F8" s="136">
        <v>4</v>
      </c>
      <c r="G8" s="139" t="s">
        <v>188</v>
      </c>
      <c r="H8" s="140" t="s">
        <v>189</v>
      </c>
      <c r="I8" s="141">
        <v>2</v>
      </c>
      <c r="J8" s="142"/>
      <c r="K8" s="132"/>
      <c r="L8" s="143"/>
      <c r="M8" s="142"/>
      <c r="N8" s="144"/>
      <c r="O8" s="144"/>
      <c r="P8" s="144"/>
      <c r="Q8" s="144"/>
      <c r="R8" s="145"/>
      <c r="S8" s="146"/>
      <c r="T8" s="246">
        <f t="shared" si="0"/>
        <v>0</v>
      </c>
      <c r="U8" s="135"/>
      <c r="W8" s="228"/>
      <c r="X8" s="247">
        <f t="shared" si="1"/>
        <v>0</v>
      </c>
      <c r="Y8" s="247">
        <f t="shared" si="2"/>
        <v>0</v>
      </c>
      <c r="Z8" s="247">
        <f t="shared" si="3"/>
        <v>10.526315789473685</v>
      </c>
      <c r="AA8" s="231"/>
      <c r="AB8" s="232"/>
    </row>
    <row r="9" spans="1:28" ht="24.95" customHeight="1" x14ac:dyDescent="0.2">
      <c r="A9" s="415"/>
      <c r="B9" s="136">
        <v>5</v>
      </c>
      <c r="C9" s="137" t="s">
        <v>190</v>
      </c>
      <c r="D9" s="122" t="s">
        <v>191</v>
      </c>
      <c r="E9" s="147">
        <v>2</v>
      </c>
      <c r="F9" s="136">
        <v>5</v>
      </c>
      <c r="G9" s="139" t="s">
        <v>190</v>
      </c>
      <c r="H9" s="140" t="s">
        <v>191</v>
      </c>
      <c r="I9" s="141">
        <v>2</v>
      </c>
      <c r="J9" s="142"/>
      <c r="K9" s="132"/>
      <c r="L9" s="143"/>
      <c r="M9" s="142"/>
      <c r="N9" s="144"/>
      <c r="O9" s="144"/>
      <c r="P9" s="144"/>
      <c r="Q9" s="144"/>
      <c r="R9" s="145"/>
      <c r="S9" s="146"/>
      <c r="T9" s="246">
        <f t="shared" si="0"/>
        <v>0</v>
      </c>
      <c r="U9" s="135"/>
      <c r="W9" s="228"/>
      <c r="X9" s="247">
        <f t="shared" si="1"/>
        <v>0</v>
      </c>
      <c r="Y9" s="247">
        <f t="shared" si="2"/>
        <v>0</v>
      </c>
      <c r="Z9" s="247">
        <f t="shared" si="3"/>
        <v>10.526315789473685</v>
      </c>
      <c r="AA9" s="231"/>
      <c r="AB9" s="232"/>
    </row>
    <row r="10" spans="1:28" ht="24.95" customHeight="1" x14ac:dyDescent="0.2">
      <c r="A10" s="415"/>
      <c r="B10" s="136">
        <v>6</v>
      </c>
      <c r="C10" s="137" t="s">
        <v>192</v>
      </c>
      <c r="D10" s="122" t="s">
        <v>193</v>
      </c>
      <c r="E10" s="138">
        <v>2</v>
      </c>
      <c r="F10" s="136">
        <v>6</v>
      </c>
      <c r="G10" s="148" t="s">
        <v>192</v>
      </c>
      <c r="H10" s="149" t="s">
        <v>193</v>
      </c>
      <c r="I10" s="141">
        <v>2</v>
      </c>
      <c r="J10" s="142"/>
      <c r="K10" s="132"/>
      <c r="L10" s="143"/>
      <c r="M10" s="142"/>
      <c r="N10" s="144"/>
      <c r="O10" s="144"/>
      <c r="P10" s="144"/>
      <c r="Q10" s="144"/>
      <c r="R10" s="145"/>
      <c r="S10" s="146"/>
      <c r="T10" s="246">
        <f t="shared" si="0"/>
        <v>0</v>
      </c>
      <c r="U10" s="135"/>
      <c r="W10" s="228"/>
      <c r="X10" s="247">
        <f t="shared" si="1"/>
        <v>0</v>
      </c>
      <c r="Y10" s="247">
        <f t="shared" si="2"/>
        <v>0</v>
      </c>
      <c r="Z10" s="247">
        <f t="shared" si="3"/>
        <v>10.526315789473685</v>
      </c>
      <c r="AA10" s="231"/>
      <c r="AB10" s="232"/>
    </row>
    <row r="11" spans="1:28" ht="24.95" customHeight="1" x14ac:dyDescent="0.2">
      <c r="A11" s="415"/>
      <c r="B11" s="124">
        <v>7</v>
      </c>
      <c r="C11" s="294" t="s">
        <v>194</v>
      </c>
      <c r="D11" s="152" t="s">
        <v>195</v>
      </c>
      <c r="E11" s="138">
        <v>2</v>
      </c>
      <c r="F11" s="136">
        <v>7</v>
      </c>
      <c r="G11" s="150" t="s">
        <v>194</v>
      </c>
      <c r="H11" s="149" t="s">
        <v>195</v>
      </c>
      <c r="I11" s="141">
        <v>2</v>
      </c>
      <c r="J11" s="142"/>
      <c r="K11" s="132"/>
      <c r="L11" s="143"/>
      <c r="M11" s="142"/>
      <c r="N11" s="144"/>
      <c r="O11" s="144"/>
      <c r="P11" s="144"/>
      <c r="Q11" s="144"/>
      <c r="R11" s="145"/>
      <c r="S11" s="146"/>
      <c r="T11" s="246">
        <f t="shared" si="0"/>
        <v>0</v>
      </c>
      <c r="U11" s="135"/>
      <c r="W11" s="228"/>
      <c r="X11" s="247">
        <f t="shared" si="1"/>
        <v>0</v>
      </c>
      <c r="Y11" s="247">
        <f t="shared" si="2"/>
        <v>0</v>
      </c>
      <c r="Z11" s="247">
        <f t="shared" si="3"/>
        <v>10.526315789473685</v>
      </c>
      <c r="AA11" s="231"/>
      <c r="AB11" s="232"/>
    </row>
    <row r="12" spans="1:28" ht="24.95" customHeight="1" x14ac:dyDescent="0.2">
      <c r="A12" s="415"/>
      <c r="B12" s="124">
        <v>8</v>
      </c>
      <c r="C12" s="125" t="s">
        <v>200</v>
      </c>
      <c r="D12" s="126" t="s">
        <v>201</v>
      </c>
      <c r="E12" s="138">
        <v>2</v>
      </c>
      <c r="F12" s="136">
        <v>8</v>
      </c>
      <c r="G12" s="125" t="s">
        <v>200</v>
      </c>
      <c r="H12" s="126" t="s">
        <v>201</v>
      </c>
      <c r="I12" s="154">
        <v>2</v>
      </c>
      <c r="J12" s="142"/>
      <c r="K12" s="132"/>
      <c r="L12" s="143"/>
      <c r="M12" s="142"/>
      <c r="N12" s="144"/>
      <c r="O12" s="144"/>
      <c r="P12" s="144"/>
      <c r="Q12" s="144"/>
      <c r="R12" s="145"/>
      <c r="S12" s="146"/>
      <c r="T12" s="246">
        <f t="shared" si="0"/>
        <v>0</v>
      </c>
      <c r="U12" s="135"/>
      <c r="W12" s="228"/>
      <c r="X12" s="247">
        <f t="shared" si="1"/>
        <v>0</v>
      </c>
      <c r="Y12" s="247">
        <f t="shared" si="2"/>
        <v>0</v>
      </c>
      <c r="Z12" s="247">
        <f t="shared" si="3"/>
        <v>10.526315789473685</v>
      </c>
      <c r="AA12" s="231"/>
      <c r="AB12" s="232"/>
    </row>
    <row r="13" spans="1:28" ht="24.95" customHeight="1" x14ac:dyDescent="0.2">
      <c r="A13" s="415"/>
      <c r="B13" s="136">
        <v>9</v>
      </c>
      <c r="C13" s="151" t="s">
        <v>196</v>
      </c>
      <c r="D13" s="152" t="s">
        <v>197</v>
      </c>
      <c r="E13" s="138">
        <v>3</v>
      </c>
      <c r="F13" s="136">
        <v>9</v>
      </c>
      <c r="G13" s="153" t="s">
        <v>196</v>
      </c>
      <c r="H13" s="140" t="s">
        <v>197</v>
      </c>
      <c r="I13" s="154">
        <v>2</v>
      </c>
      <c r="J13" s="142"/>
      <c r="K13" s="132"/>
      <c r="L13" s="143"/>
      <c r="M13" s="142"/>
      <c r="N13" s="144"/>
      <c r="O13" s="144"/>
      <c r="P13" s="144"/>
      <c r="Q13" s="144"/>
      <c r="R13" s="145"/>
      <c r="S13" s="146"/>
      <c r="T13" s="246">
        <f t="shared" si="0"/>
        <v>0</v>
      </c>
      <c r="U13" s="135"/>
      <c r="W13" s="228"/>
      <c r="X13" s="247">
        <f t="shared" si="1"/>
        <v>0</v>
      </c>
      <c r="Y13" s="247">
        <f t="shared" si="2"/>
        <v>0</v>
      </c>
      <c r="Z13" s="247">
        <f t="shared" si="3"/>
        <v>15.789473684210526</v>
      </c>
      <c r="AA13" s="231"/>
      <c r="AB13" s="232"/>
    </row>
    <row r="14" spans="1:28" ht="24.95" customHeight="1" x14ac:dyDescent="0.2">
      <c r="A14" s="415"/>
      <c r="B14" s="155"/>
      <c r="C14" s="156"/>
      <c r="D14" s="156"/>
      <c r="E14" s="157"/>
      <c r="F14" s="136">
        <v>10</v>
      </c>
      <c r="G14" s="158" t="s">
        <v>198</v>
      </c>
      <c r="H14" s="158" t="s">
        <v>199</v>
      </c>
      <c r="I14" s="159">
        <v>1</v>
      </c>
      <c r="J14" s="142"/>
      <c r="K14" s="132"/>
      <c r="L14" s="143"/>
      <c r="M14" s="142"/>
      <c r="N14" s="144"/>
      <c r="O14" s="144"/>
      <c r="P14" s="144"/>
      <c r="Q14" s="144"/>
      <c r="R14" s="145"/>
      <c r="S14" s="146"/>
      <c r="T14" s="246">
        <f t="shared" si="0"/>
        <v>0</v>
      </c>
      <c r="U14" s="135"/>
      <c r="W14" s="228"/>
      <c r="X14" s="247">
        <f t="shared" si="1"/>
        <v>0</v>
      </c>
      <c r="Y14" s="247">
        <f t="shared" si="2"/>
        <v>0</v>
      </c>
      <c r="Z14" s="247">
        <f t="shared" si="3"/>
        <v>5.2631578947368425</v>
      </c>
      <c r="AA14" s="231"/>
      <c r="AB14" s="232"/>
    </row>
    <row r="15" spans="1:28" ht="24.95" customHeight="1" thickBot="1" x14ac:dyDescent="0.25">
      <c r="A15" s="415"/>
      <c r="B15" s="136"/>
      <c r="C15" s="161"/>
      <c r="D15" s="162"/>
      <c r="E15" s="163"/>
      <c r="F15" s="136"/>
      <c r="G15" s="139"/>
      <c r="H15" s="140"/>
      <c r="I15" s="141"/>
      <c r="J15" s="142"/>
      <c r="K15" s="132"/>
      <c r="L15" s="143"/>
      <c r="M15" s="164"/>
      <c r="N15" s="165"/>
      <c r="O15" s="165"/>
      <c r="P15" s="165"/>
      <c r="Q15" s="165"/>
      <c r="R15" s="166"/>
      <c r="S15" s="167"/>
      <c r="T15" s="246">
        <f t="shared" si="0"/>
        <v>0</v>
      </c>
      <c r="U15" s="160"/>
      <c r="W15" s="228"/>
      <c r="X15" s="247">
        <f t="shared" si="1"/>
        <v>0</v>
      </c>
      <c r="Y15" s="247">
        <f t="shared" si="2"/>
        <v>0</v>
      </c>
      <c r="Z15" s="247">
        <f t="shared" si="3"/>
        <v>0</v>
      </c>
      <c r="AA15" s="231"/>
      <c r="AB15" s="232"/>
    </row>
    <row r="16" spans="1:28" ht="24.95" customHeight="1" thickBot="1" x14ac:dyDescent="0.25">
      <c r="A16" s="426"/>
      <c r="B16" s="416" t="s">
        <v>208</v>
      </c>
      <c r="C16" s="417"/>
      <c r="D16" s="417"/>
      <c r="E16" s="248">
        <f>SUM(E5:E15)</f>
        <v>19</v>
      </c>
      <c r="F16" s="249"/>
      <c r="G16" s="250"/>
      <c r="H16" s="251" t="s">
        <v>208</v>
      </c>
      <c r="I16" s="248">
        <f>SUM(I5:I15)</f>
        <v>19</v>
      </c>
      <c r="J16" s="252"/>
      <c r="K16" s="253"/>
      <c r="L16" s="254"/>
      <c r="M16" s="418"/>
      <c r="N16" s="419"/>
      <c r="O16" s="419"/>
      <c r="P16" s="419"/>
      <c r="Q16" s="419"/>
      <c r="R16" s="419"/>
      <c r="S16" s="420"/>
      <c r="T16" s="255"/>
      <c r="U16" s="256"/>
      <c r="W16" s="228"/>
      <c r="X16" s="247">
        <f t="shared" si="1"/>
        <v>0</v>
      </c>
      <c r="Y16" s="247">
        <f t="shared" si="2"/>
        <v>0</v>
      </c>
      <c r="Z16" s="247">
        <f t="shared" si="3"/>
        <v>100</v>
      </c>
      <c r="AA16" s="231"/>
      <c r="AB16" s="232"/>
    </row>
    <row r="17" spans="1:28" ht="24.95" customHeight="1" x14ac:dyDescent="0.2">
      <c r="A17" s="427" t="s">
        <v>103</v>
      </c>
      <c r="B17" s="168">
        <v>1</v>
      </c>
      <c r="C17" s="169"/>
      <c r="D17" s="170"/>
      <c r="E17" s="171"/>
      <c r="F17" s="172">
        <v>1</v>
      </c>
      <c r="G17" s="173"/>
      <c r="H17" s="174"/>
      <c r="I17" s="175"/>
      <c r="J17" s="168"/>
      <c r="K17" s="295"/>
      <c r="L17" s="171"/>
      <c r="M17" s="296"/>
      <c r="N17" s="297"/>
      <c r="O17" s="297"/>
      <c r="P17" s="297"/>
      <c r="Q17" s="297"/>
      <c r="R17" s="298"/>
      <c r="S17" s="176"/>
      <c r="T17" s="257">
        <f t="shared" ref="T17:T66" si="4">X17+Y17</f>
        <v>0</v>
      </c>
      <c r="U17" s="177"/>
      <c r="W17" s="228"/>
      <c r="X17" s="258">
        <f t="shared" si="1"/>
        <v>0</v>
      </c>
      <c r="Y17" s="258">
        <f t="shared" si="2"/>
        <v>0</v>
      </c>
      <c r="Z17" s="258">
        <f t="shared" si="3"/>
        <v>0</v>
      </c>
      <c r="AA17" s="231"/>
      <c r="AB17" s="259"/>
    </row>
    <row r="18" spans="1:28" ht="24.95" customHeight="1" x14ac:dyDescent="0.2">
      <c r="A18" s="415"/>
      <c r="B18" s="178">
        <v>2</v>
      </c>
      <c r="C18" s="179"/>
      <c r="D18" s="180"/>
      <c r="E18" s="181"/>
      <c r="F18" s="182">
        <v>2</v>
      </c>
      <c r="G18" s="183"/>
      <c r="H18" s="184"/>
      <c r="I18" s="185"/>
      <c r="J18" s="178"/>
      <c r="K18" s="293"/>
      <c r="L18" s="181"/>
      <c r="M18" s="178"/>
      <c r="N18" s="293"/>
      <c r="O18" s="293"/>
      <c r="P18" s="293"/>
      <c r="Q18" s="293"/>
      <c r="R18" s="299"/>
      <c r="S18" s="186"/>
      <c r="T18" s="257">
        <f t="shared" si="4"/>
        <v>0</v>
      </c>
      <c r="U18" s="135"/>
      <c r="W18" s="228"/>
      <c r="X18" s="258">
        <f t="shared" si="1"/>
        <v>0</v>
      </c>
      <c r="Y18" s="258">
        <f t="shared" si="2"/>
        <v>0</v>
      </c>
      <c r="Z18" s="258">
        <f t="shared" si="3"/>
        <v>0</v>
      </c>
      <c r="AA18" s="231"/>
      <c r="AB18" s="259"/>
    </row>
    <row r="19" spans="1:28" ht="24.95" customHeight="1" x14ac:dyDescent="0.2">
      <c r="A19" s="415"/>
      <c r="B19" s="178">
        <v>3</v>
      </c>
      <c r="C19" s="179"/>
      <c r="D19" s="187"/>
      <c r="E19" s="188"/>
      <c r="F19" s="182">
        <v>3</v>
      </c>
      <c r="G19" s="183"/>
      <c r="H19" s="189"/>
      <c r="I19" s="190"/>
      <c r="J19" s="178"/>
      <c r="K19" s="293"/>
      <c r="L19" s="181"/>
      <c r="M19" s="178"/>
      <c r="N19" s="293"/>
      <c r="O19" s="293"/>
      <c r="P19" s="293"/>
      <c r="Q19" s="293"/>
      <c r="R19" s="299"/>
      <c r="S19" s="186"/>
      <c r="T19" s="257">
        <f t="shared" si="4"/>
        <v>0</v>
      </c>
      <c r="U19" s="135"/>
      <c r="W19" s="228"/>
      <c r="X19" s="258">
        <f t="shared" si="1"/>
        <v>0</v>
      </c>
      <c r="Y19" s="258">
        <f t="shared" si="2"/>
        <v>0</v>
      </c>
      <c r="Z19" s="258">
        <f t="shared" si="3"/>
        <v>0</v>
      </c>
      <c r="AA19" s="231"/>
      <c r="AB19" s="259"/>
    </row>
    <row r="20" spans="1:28" ht="24.95" customHeight="1" x14ac:dyDescent="0.2">
      <c r="A20" s="415"/>
      <c r="B20" s="178">
        <v>4</v>
      </c>
      <c r="C20" s="179"/>
      <c r="D20" s="180"/>
      <c r="E20" s="181"/>
      <c r="F20" s="182">
        <v>4</v>
      </c>
      <c r="G20" s="183"/>
      <c r="H20" s="184"/>
      <c r="I20" s="185"/>
      <c r="J20" s="178"/>
      <c r="K20" s="293"/>
      <c r="L20" s="181"/>
      <c r="M20" s="178"/>
      <c r="N20" s="293"/>
      <c r="O20" s="293"/>
      <c r="P20" s="293"/>
      <c r="Q20" s="293"/>
      <c r="R20" s="299"/>
      <c r="S20" s="186"/>
      <c r="T20" s="257">
        <f t="shared" si="4"/>
        <v>0</v>
      </c>
      <c r="U20" s="135"/>
      <c r="W20" s="228"/>
      <c r="X20" s="258">
        <f t="shared" si="1"/>
        <v>0</v>
      </c>
      <c r="Y20" s="258">
        <f t="shared" si="2"/>
        <v>0</v>
      </c>
      <c r="Z20" s="258">
        <f t="shared" si="3"/>
        <v>0</v>
      </c>
      <c r="AA20" s="231"/>
      <c r="AB20" s="259"/>
    </row>
    <row r="21" spans="1:28" ht="24.95" customHeight="1" x14ac:dyDescent="0.2">
      <c r="A21" s="415"/>
      <c r="B21" s="178">
        <v>5</v>
      </c>
      <c r="C21" s="179"/>
      <c r="D21" s="180"/>
      <c r="E21" s="181"/>
      <c r="F21" s="182">
        <v>5</v>
      </c>
      <c r="G21" s="183"/>
      <c r="H21" s="184"/>
      <c r="I21" s="185"/>
      <c r="J21" s="178"/>
      <c r="K21" s="293"/>
      <c r="L21" s="181"/>
      <c r="M21" s="178"/>
      <c r="N21" s="293"/>
      <c r="O21" s="293"/>
      <c r="P21" s="293"/>
      <c r="Q21" s="293"/>
      <c r="R21" s="299"/>
      <c r="S21" s="186"/>
      <c r="T21" s="257">
        <f t="shared" si="4"/>
        <v>0</v>
      </c>
      <c r="U21" s="135"/>
      <c r="W21" s="228"/>
      <c r="X21" s="258">
        <f t="shared" si="1"/>
        <v>0</v>
      </c>
      <c r="Y21" s="258">
        <f t="shared" si="2"/>
        <v>0</v>
      </c>
      <c r="Z21" s="258">
        <f t="shared" si="3"/>
        <v>0</v>
      </c>
      <c r="AA21" s="231"/>
      <c r="AB21" s="259"/>
    </row>
    <row r="22" spans="1:28" ht="24.95" customHeight="1" x14ac:dyDescent="0.2">
      <c r="A22" s="415"/>
      <c r="B22" s="178">
        <v>6</v>
      </c>
      <c r="C22" s="179"/>
      <c r="D22" s="180"/>
      <c r="E22" s="181"/>
      <c r="F22" s="182">
        <v>6</v>
      </c>
      <c r="G22" s="183"/>
      <c r="H22" s="184"/>
      <c r="I22" s="185"/>
      <c r="J22" s="178"/>
      <c r="K22" s="293"/>
      <c r="L22" s="181"/>
      <c r="M22" s="178"/>
      <c r="N22" s="293"/>
      <c r="O22" s="293"/>
      <c r="P22" s="293"/>
      <c r="Q22" s="293"/>
      <c r="R22" s="299"/>
      <c r="S22" s="186"/>
      <c r="T22" s="257">
        <f t="shared" si="4"/>
        <v>0</v>
      </c>
      <c r="U22" s="135"/>
      <c r="V22" s="116"/>
      <c r="W22" s="228"/>
      <c r="X22" s="247">
        <f t="shared" si="1"/>
        <v>0</v>
      </c>
      <c r="Y22" s="247">
        <f t="shared" si="2"/>
        <v>0</v>
      </c>
      <c r="Z22" s="247">
        <f t="shared" si="3"/>
        <v>0</v>
      </c>
      <c r="AA22" s="231"/>
      <c r="AB22" s="232"/>
    </row>
    <row r="23" spans="1:28" s="261" customFormat="1" ht="24.95" customHeight="1" x14ac:dyDescent="0.2">
      <c r="A23" s="415"/>
      <c r="B23" s="178">
        <v>7</v>
      </c>
      <c r="C23" s="179"/>
      <c r="D23" s="180"/>
      <c r="E23" s="181"/>
      <c r="F23" s="182">
        <v>7</v>
      </c>
      <c r="G23" s="183"/>
      <c r="H23" s="184"/>
      <c r="I23" s="185"/>
      <c r="J23" s="178"/>
      <c r="K23" s="293"/>
      <c r="L23" s="181"/>
      <c r="M23" s="178"/>
      <c r="N23" s="293"/>
      <c r="O23" s="293"/>
      <c r="P23" s="293"/>
      <c r="Q23" s="293"/>
      <c r="R23" s="299"/>
      <c r="S23" s="186"/>
      <c r="T23" s="260">
        <f t="shared" si="4"/>
        <v>0</v>
      </c>
      <c r="U23" s="191"/>
      <c r="X23" s="247">
        <f t="shared" si="1"/>
        <v>0</v>
      </c>
      <c r="Y23" s="247">
        <f t="shared" si="2"/>
        <v>0</v>
      </c>
      <c r="Z23" s="247">
        <f t="shared" si="3"/>
        <v>0</v>
      </c>
      <c r="AA23" s="262"/>
      <c r="AB23" s="263"/>
    </row>
    <row r="24" spans="1:28" s="245" customFormat="1" ht="24.95" customHeight="1" x14ac:dyDescent="0.2">
      <c r="A24" s="415"/>
      <c r="B24" s="178">
        <v>8</v>
      </c>
      <c r="C24" s="179"/>
      <c r="D24" s="180"/>
      <c r="E24" s="181"/>
      <c r="F24" s="182">
        <v>8</v>
      </c>
      <c r="G24" s="183"/>
      <c r="H24" s="184"/>
      <c r="I24" s="185"/>
      <c r="J24" s="178"/>
      <c r="K24" s="293"/>
      <c r="L24" s="181"/>
      <c r="M24" s="178"/>
      <c r="N24" s="293"/>
      <c r="O24" s="293"/>
      <c r="P24" s="293"/>
      <c r="Q24" s="293"/>
      <c r="R24" s="299"/>
      <c r="S24" s="186"/>
      <c r="T24" s="257">
        <f t="shared" si="4"/>
        <v>0</v>
      </c>
      <c r="U24" s="135"/>
      <c r="X24" s="247">
        <f t="shared" si="1"/>
        <v>0</v>
      </c>
      <c r="Y24" s="247">
        <f t="shared" si="2"/>
        <v>0</v>
      </c>
      <c r="Z24" s="247">
        <f t="shared" si="3"/>
        <v>0</v>
      </c>
      <c r="AA24" s="235"/>
      <c r="AB24" s="263"/>
    </row>
    <row r="25" spans="1:28" ht="24.95" customHeight="1" x14ac:dyDescent="0.2">
      <c r="A25" s="415"/>
      <c r="B25" s="178">
        <v>9</v>
      </c>
      <c r="C25" s="179"/>
      <c r="D25" s="192"/>
      <c r="E25" s="181"/>
      <c r="F25" s="182">
        <v>9</v>
      </c>
      <c r="G25" s="183"/>
      <c r="H25" s="184"/>
      <c r="I25" s="185"/>
      <c r="J25" s="178"/>
      <c r="K25" s="293"/>
      <c r="L25" s="181"/>
      <c r="M25" s="178"/>
      <c r="N25" s="293"/>
      <c r="O25" s="293"/>
      <c r="P25" s="293"/>
      <c r="Q25" s="293"/>
      <c r="R25" s="299"/>
      <c r="S25" s="186"/>
      <c r="T25" s="257">
        <f t="shared" si="4"/>
        <v>0</v>
      </c>
      <c r="U25" s="135"/>
      <c r="W25" s="228"/>
      <c r="X25" s="247">
        <f t="shared" si="1"/>
        <v>0</v>
      </c>
      <c r="Y25" s="247">
        <f t="shared" si="2"/>
        <v>0</v>
      </c>
      <c r="Z25" s="247">
        <f t="shared" si="3"/>
        <v>0</v>
      </c>
      <c r="AA25" s="231"/>
      <c r="AB25" s="232"/>
    </row>
    <row r="26" spans="1:28" ht="24.95" customHeight="1" x14ac:dyDescent="0.2">
      <c r="A26" s="415"/>
      <c r="B26" s="178">
        <v>10</v>
      </c>
      <c r="C26" s="193"/>
      <c r="D26" s="180"/>
      <c r="E26" s="194"/>
      <c r="F26" s="182">
        <v>10</v>
      </c>
      <c r="G26" s="195"/>
      <c r="H26" s="180"/>
      <c r="I26" s="185"/>
      <c r="J26" s="178"/>
      <c r="K26" s="293"/>
      <c r="L26" s="181"/>
      <c r="M26" s="178"/>
      <c r="N26" s="293"/>
      <c r="O26" s="293"/>
      <c r="P26" s="293"/>
      <c r="Q26" s="293"/>
      <c r="R26" s="299"/>
      <c r="S26" s="186"/>
      <c r="T26" s="257">
        <f t="shared" si="4"/>
        <v>0</v>
      </c>
      <c r="U26" s="135"/>
      <c r="W26" s="228"/>
      <c r="X26" s="247">
        <f t="shared" si="1"/>
        <v>0</v>
      </c>
      <c r="Y26" s="247">
        <f t="shared" si="2"/>
        <v>0</v>
      </c>
      <c r="Z26" s="247">
        <f t="shared" si="3"/>
        <v>0</v>
      </c>
      <c r="AA26" s="231"/>
      <c r="AB26" s="232"/>
    </row>
    <row r="27" spans="1:28" ht="24.95" customHeight="1" x14ac:dyDescent="0.2">
      <c r="A27" s="415"/>
      <c r="B27" s="178">
        <v>11</v>
      </c>
      <c r="C27" s="179"/>
      <c r="D27" s="180"/>
      <c r="E27" s="181"/>
      <c r="F27" s="182">
        <v>11</v>
      </c>
      <c r="G27" s="117"/>
      <c r="H27" s="196"/>
      <c r="I27" s="197"/>
      <c r="J27" s="178"/>
      <c r="K27" s="293"/>
      <c r="L27" s="181"/>
      <c r="M27" s="178"/>
      <c r="N27" s="293"/>
      <c r="O27" s="293"/>
      <c r="P27" s="293"/>
      <c r="Q27" s="293"/>
      <c r="R27" s="299"/>
      <c r="S27" s="186"/>
      <c r="T27" s="257">
        <f t="shared" si="4"/>
        <v>0</v>
      </c>
      <c r="U27" s="135"/>
      <c r="W27" s="228"/>
      <c r="X27" s="247">
        <f t="shared" si="1"/>
        <v>0</v>
      </c>
      <c r="Y27" s="247">
        <f t="shared" si="2"/>
        <v>0</v>
      </c>
      <c r="Z27" s="247">
        <f t="shared" si="3"/>
        <v>0</v>
      </c>
      <c r="AA27" s="231"/>
      <c r="AB27" s="232"/>
    </row>
    <row r="28" spans="1:28" ht="24.95" customHeight="1" x14ac:dyDescent="0.2">
      <c r="A28" s="415"/>
      <c r="B28" s="178">
        <v>12</v>
      </c>
      <c r="C28" s="179"/>
      <c r="D28" s="180"/>
      <c r="E28" s="188"/>
      <c r="F28" s="182">
        <v>12</v>
      </c>
      <c r="G28" s="183"/>
      <c r="H28" s="170"/>
      <c r="I28" s="190"/>
      <c r="J28" s="178"/>
      <c r="K28" s="293"/>
      <c r="L28" s="181"/>
      <c r="M28" s="178"/>
      <c r="N28" s="293"/>
      <c r="O28" s="293"/>
      <c r="P28" s="293"/>
      <c r="Q28" s="293"/>
      <c r="R28" s="299"/>
      <c r="S28" s="186"/>
      <c r="T28" s="257">
        <f t="shared" si="4"/>
        <v>0</v>
      </c>
      <c r="U28" s="135"/>
      <c r="W28" s="228"/>
      <c r="X28" s="247">
        <f t="shared" si="1"/>
        <v>0</v>
      </c>
      <c r="Y28" s="247">
        <f t="shared" si="2"/>
        <v>0</v>
      </c>
      <c r="Z28" s="247">
        <f t="shared" si="3"/>
        <v>0</v>
      </c>
      <c r="AA28" s="231"/>
      <c r="AB28" s="232"/>
    </row>
    <row r="29" spans="1:28" ht="24.95" customHeight="1" x14ac:dyDescent="0.2">
      <c r="A29" s="415"/>
      <c r="B29" s="178">
        <v>13</v>
      </c>
      <c r="C29" s="179"/>
      <c r="D29" s="180"/>
      <c r="E29" s="188"/>
      <c r="F29" s="182">
        <v>13</v>
      </c>
      <c r="G29" s="183"/>
      <c r="H29" s="184"/>
      <c r="I29" s="190"/>
      <c r="J29" s="178"/>
      <c r="K29" s="293"/>
      <c r="L29" s="181"/>
      <c r="M29" s="178"/>
      <c r="N29" s="293"/>
      <c r="O29" s="293"/>
      <c r="P29" s="293"/>
      <c r="Q29" s="293"/>
      <c r="R29" s="299"/>
      <c r="S29" s="186"/>
      <c r="T29" s="257">
        <f t="shared" si="4"/>
        <v>0</v>
      </c>
      <c r="U29" s="135"/>
      <c r="W29" s="228"/>
      <c r="X29" s="247">
        <f t="shared" si="1"/>
        <v>0</v>
      </c>
      <c r="Y29" s="247">
        <f t="shared" si="2"/>
        <v>0</v>
      </c>
      <c r="Z29" s="247">
        <f t="shared" si="3"/>
        <v>0</v>
      </c>
      <c r="AA29" s="231"/>
      <c r="AB29" s="232"/>
    </row>
    <row r="30" spans="1:28" ht="24.95" customHeight="1" x14ac:dyDescent="0.2">
      <c r="A30" s="415"/>
      <c r="B30" s="178">
        <v>14</v>
      </c>
      <c r="C30" s="198"/>
      <c r="D30" s="180"/>
      <c r="E30" s="194"/>
      <c r="F30" s="182">
        <v>14</v>
      </c>
      <c r="G30" s="199"/>
      <c r="H30" s="184"/>
      <c r="I30" s="185"/>
      <c r="J30" s="178"/>
      <c r="K30" s="293"/>
      <c r="L30" s="181"/>
      <c r="M30" s="178"/>
      <c r="N30" s="293"/>
      <c r="O30" s="293"/>
      <c r="P30" s="293"/>
      <c r="Q30" s="293"/>
      <c r="R30" s="299"/>
      <c r="S30" s="186"/>
      <c r="T30" s="257">
        <f t="shared" si="4"/>
        <v>0</v>
      </c>
      <c r="U30" s="135"/>
      <c r="W30" s="228"/>
      <c r="X30" s="247">
        <f t="shared" si="1"/>
        <v>0</v>
      </c>
      <c r="Y30" s="247">
        <f t="shared" si="2"/>
        <v>0</v>
      </c>
      <c r="Z30" s="247">
        <f t="shared" si="3"/>
        <v>0</v>
      </c>
      <c r="AA30" s="231"/>
      <c r="AB30" s="232"/>
    </row>
    <row r="31" spans="1:28" ht="24.95" customHeight="1" x14ac:dyDescent="0.2">
      <c r="A31" s="415"/>
      <c r="B31" s="178">
        <v>15</v>
      </c>
      <c r="C31" s="179"/>
      <c r="D31" s="180"/>
      <c r="E31" s="188"/>
      <c r="F31" s="182">
        <v>15</v>
      </c>
      <c r="G31" s="183"/>
      <c r="H31" s="184"/>
      <c r="I31" s="190"/>
      <c r="J31" s="178"/>
      <c r="K31" s="293"/>
      <c r="L31" s="181"/>
      <c r="M31" s="178"/>
      <c r="N31" s="293"/>
      <c r="O31" s="293"/>
      <c r="P31" s="293"/>
      <c r="Q31" s="293"/>
      <c r="R31" s="299"/>
      <c r="S31" s="186"/>
      <c r="T31" s="257">
        <f t="shared" si="4"/>
        <v>0</v>
      </c>
      <c r="U31" s="135"/>
      <c r="W31" s="228"/>
      <c r="X31" s="247">
        <f t="shared" si="1"/>
        <v>0</v>
      </c>
      <c r="Y31" s="247">
        <f t="shared" si="2"/>
        <v>0</v>
      </c>
      <c r="Z31" s="247">
        <f t="shared" si="3"/>
        <v>0</v>
      </c>
      <c r="AA31" s="231"/>
      <c r="AB31" s="232"/>
    </row>
    <row r="32" spans="1:28" ht="24.95" customHeight="1" x14ac:dyDescent="0.2">
      <c r="A32" s="415"/>
      <c r="B32" s="178">
        <v>16</v>
      </c>
      <c r="C32" s="179"/>
      <c r="D32" s="180"/>
      <c r="E32" s="188"/>
      <c r="F32" s="182">
        <v>16</v>
      </c>
      <c r="G32" s="183"/>
      <c r="H32" s="184"/>
      <c r="I32" s="190"/>
      <c r="J32" s="178"/>
      <c r="K32" s="293"/>
      <c r="L32" s="181"/>
      <c r="M32" s="178"/>
      <c r="N32" s="293"/>
      <c r="O32" s="293"/>
      <c r="P32" s="293"/>
      <c r="Q32" s="293"/>
      <c r="R32" s="299"/>
      <c r="S32" s="186"/>
      <c r="T32" s="257">
        <f t="shared" si="4"/>
        <v>0</v>
      </c>
      <c r="U32" s="135"/>
      <c r="W32" s="228"/>
      <c r="X32" s="247">
        <f t="shared" si="1"/>
        <v>0</v>
      </c>
      <c r="Y32" s="247">
        <f t="shared" si="2"/>
        <v>0</v>
      </c>
      <c r="Z32" s="247">
        <f t="shared" si="3"/>
        <v>0</v>
      </c>
      <c r="AA32" s="231"/>
      <c r="AB32" s="232"/>
    </row>
    <row r="33" spans="1:28" ht="24.95" customHeight="1" x14ac:dyDescent="0.2">
      <c r="A33" s="415"/>
      <c r="B33" s="178">
        <v>17</v>
      </c>
      <c r="C33" s="179"/>
      <c r="D33" s="180"/>
      <c r="E33" s="188"/>
      <c r="F33" s="182">
        <v>17</v>
      </c>
      <c r="G33" s="183"/>
      <c r="H33" s="184"/>
      <c r="I33" s="190"/>
      <c r="J33" s="178"/>
      <c r="K33" s="293"/>
      <c r="L33" s="181"/>
      <c r="M33" s="178"/>
      <c r="N33" s="293"/>
      <c r="O33" s="293"/>
      <c r="P33" s="293"/>
      <c r="Q33" s="293"/>
      <c r="R33" s="299"/>
      <c r="S33" s="186"/>
      <c r="T33" s="257">
        <f t="shared" si="4"/>
        <v>0</v>
      </c>
      <c r="U33" s="135"/>
      <c r="W33" s="228"/>
      <c r="X33" s="247">
        <f t="shared" si="1"/>
        <v>0</v>
      </c>
      <c r="Y33" s="247">
        <f t="shared" si="2"/>
        <v>0</v>
      </c>
      <c r="Z33" s="247">
        <f t="shared" si="3"/>
        <v>0</v>
      </c>
      <c r="AA33" s="231"/>
      <c r="AB33" s="232"/>
    </row>
    <row r="34" spans="1:28" ht="24.95" customHeight="1" x14ac:dyDescent="0.2">
      <c r="A34" s="415"/>
      <c r="B34" s="178">
        <v>18</v>
      </c>
      <c r="C34" s="179"/>
      <c r="D34" s="180"/>
      <c r="E34" s="188"/>
      <c r="F34" s="182">
        <v>18</v>
      </c>
      <c r="G34" s="183"/>
      <c r="H34" s="184"/>
      <c r="I34" s="190"/>
      <c r="J34" s="178"/>
      <c r="K34" s="293"/>
      <c r="L34" s="181"/>
      <c r="M34" s="178"/>
      <c r="N34" s="293"/>
      <c r="O34" s="293"/>
      <c r="P34" s="293"/>
      <c r="Q34" s="293"/>
      <c r="R34" s="299"/>
      <c r="S34" s="186"/>
      <c r="T34" s="257">
        <f t="shared" si="4"/>
        <v>0</v>
      </c>
      <c r="U34" s="135"/>
      <c r="W34" s="228"/>
      <c r="X34" s="247">
        <f t="shared" si="1"/>
        <v>0</v>
      </c>
      <c r="Y34" s="247">
        <f t="shared" si="2"/>
        <v>0</v>
      </c>
      <c r="Z34" s="247">
        <f t="shared" si="3"/>
        <v>0</v>
      </c>
      <c r="AA34" s="231"/>
      <c r="AB34" s="232"/>
    </row>
    <row r="35" spans="1:28" ht="24.95" customHeight="1" x14ac:dyDescent="0.2">
      <c r="A35" s="415"/>
      <c r="B35" s="178">
        <v>19</v>
      </c>
      <c r="C35" s="179"/>
      <c r="D35" s="180"/>
      <c r="E35" s="188"/>
      <c r="F35" s="182">
        <v>19</v>
      </c>
      <c r="G35" s="183"/>
      <c r="H35" s="184"/>
      <c r="I35" s="190"/>
      <c r="J35" s="178"/>
      <c r="K35" s="293"/>
      <c r="L35" s="181"/>
      <c r="M35" s="178"/>
      <c r="N35" s="293"/>
      <c r="O35" s="293"/>
      <c r="P35" s="293"/>
      <c r="Q35" s="293"/>
      <c r="R35" s="299"/>
      <c r="S35" s="186"/>
      <c r="T35" s="257">
        <f t="shared" si="4"/>
        <v>0</v>
      </c>
      <c r="U35" s="135"/>
      <c r="W35" s="228"/>
      <c r="X35" s="247">
        <f t="shared" si="1"/>
        <v>0</v>
      </c>
      <c r="Y35" s="247">
        <f t="shared" si="2"/>
        <v>0</v>
      </c>
      <c r="Z35" s="247">
        <f t="shared" si="3"/>
        <v>0</v>
      </c>
      <c r="AA35" s="231"/>
      <c r="AB35" s="232"/>
    </row>
    <row r="36" spans="1:28" ht="24.95" customHeight="1" x14ac:dyDescent="0.2">
      <c r="A36" s="415"/>
      <c r="B36" s="178">
        <v>20</v>
      </c>
      <c r="C36" s="179"/>
      <c r="D36" s="180"/>
      <c r="E36" s="188"/>
      <c r="F36" s="182">
        <v>20</v>
      </c>
      <c r="G36" s="183"/>
      <c r="H36" s="184"/>
      <c r="I36" s="190"/>
      <c r="J36" s="178"/>
      <c r="K36" s="293"/>
      <c r="L36" s="181"/>
      <c r="M36" s="178"/>
      <c r="N36" s="293"/>
      <c r="O36" s="293"/>
      <c r="P36" s="293"/>
      <c r="Q36" s="293"/>
      <c r="R36" s="299"/>
      <c r="S36" s="186"/>
      <c r="T36" s="257">
        <f t="shared" si="4"/>
        <v>0</v>
      </c>
      <c r="U36" s="135"/>
      <c r="W36" s="228"/>
      <c r="X36" s="247">
        <f t="shared" ref="X36:X53" si="5">IFERROR((SUM(M36:S36)/COUNT(M36:S36))*$AA$4*Z36,0)</f>
        <v>0</v>
      </c>
      <c r="Y36" s="247">
        <f t="shared" ref="Y36:Y51" si="6">IF(SUM(J36:L36)&gt;=1,Z36*$AA$3,0)</f>
        <v>0</v>
      </c>
      <c r="Z36" s="247">
        <f t="shared" ref="Z36:Z51" si="7">IF(K36,ABS(I36-E36),MAX(E36,I36))*100/$E$107</f>
        <v>0</v>
      </c>
      <c r="AA36" s="231"/>
      <c r="AB36" s="232"/>
    </row>
    <row r="37" spans="1:28" ht="24.95" customHeight="1" x14ac:dyDescent="0.2">
      <c r="A37" s="415"/>
      <c r="B37" s="178">
        <v>21</v>
      </c>
      <c r="C37" s="179"/>
      <c r="D37" s="180"/>
      <c r="E37" s="188"/>
      <c r="F37" s="182">
        <v>21</v>
      </c>
      <c r="G37" s="183"/>
      <c r="H37" s="184"/>
      <c r="I37" s="190"/>
      <c r="J37" s="178"/>
      <c r="K37" s="293"/>
      <c r="L37" s="181"/>
      <c r="M37" s="178"/>
      <c r="N37" s="293"/>
      <c r="O37" s="293"/>
      <c r="P37" s="293"/>
      <c r="Q37" s="293"/>
      <c r="R37" s="299"/>
      <c r="S37" s="186"/>
      <c r="T37" s="257">
        <f t="shared" si="4"/>
        <v>0</v>
      </c>
      <c r="U37" s="135"/>
      <c r="W37" s="228"/>
      <c r="X37" s="247">
        <f t="shared" si="5"/>
        <v>0</v>
      </c>
      <c r="Y37" s="247">
        <f t="shared" si="6"/>
        <v>0</v>
      </c>
      <c r="Z37" s="247">
        <f t="shared" si="7"/>
        <v>0</v>
      </c>
      <c r="AA37" s="231"/>
      <c r="AB37" s="232"/>
    </row>
    <row r="38" spans="1:28" ht="24.95" customHeight="1" x14ac:dyDescent="0.2">
      <c r="A38" s="415"/>
      <c r="B38" s="178">
        <v>22</v>
      </c>
      <c r="C38" s="179"/>
      <c r="D38" s="180"/>
      <c r="E38" s="188"/>
      <c r="F38" s="182">
        <v>22</v>
      </c>
      <c r="G38" s="183"/>
      <c r="H38" s="184"/>
      <c r="I38" s="190"/>
      <c r="J38" s="178"/>
      <c r="K38" s="293"/>
      <c r="L38" s="181"/>
      <c r="M38" s="178"/>
      <c r="N38" s="293"/>
      <c r="O38" s="293"/>
      <c r="P38" s="293"/>
      <c r="Q38" s="293"/>
      <c r="R38" s="299"/>
      <c r="S38" s="186"/>
      <c r="T38" s="257">
        <f t="shared" si="4"/>
        <v>0</v>
      </c>
      <c r="U38" s="135"/>
      <c r="W38" s="228"/>
      <c r="X38" s="247">
        <f t="shared" si="5"/>
        <v>0</v>
      </c>
      <c r="Y38" s="247">
        <f t="shared" si="6"/>
        <v>0</v>
      </c>
      <c r="Z38" s="247">
        <f t="shared" si="7"/>
        <v>0</v>
      </c>
      <c r="AA38" s="231"/>
      <c r="AB38" s="232"/>
    </row>
    <row r="39" spans="1:28" ht="24.95" customHeight="1" x14ac:dyDescent="0.2">
      <c r="A39" s="415"/>
      <c r="B39" s="178">
        <v>23</v>
      </c>
      <c r="C39" s="179"/>
      <c r="D39" s="180"/>
      <c r="E39" s="188"/>
      <c r="F39" s="182">
        <v>23</v>
      </c>
      <c r="G39" s="183"/>
      <c r="H39" s="184"/>
      <c r="I39" s="190"/>
      <c r="J39" s="178"/>
      <c r="K39" s="293"/>
      <c r="L39" s="181"/>
      <c r="M39" s="178"/>
      <c r="N39" s="293"/>
      <c r="O39" s="293"/>
      <c r="P39" s="293"/>
      <c r="Q39" s="293"/>
      <c r="R39" s="299"/>
      <c r="S39" s="186"/>
      <c r="T39" s="257">
        <f t="shared" si="4"/>
        <v>0</v>
      </c>
      <c r="U39" s="135"/>
      <c r="W39" s="228"/>
      <c r="X39" s="247">
        <f t="shared" si="5"/>
        <v>0</v>
      </c>
      <c r="Y39" s="247">
        <f t="shared" si="6"/>
        <v>0</v>
      </c>
      <c r="Z39" s="247">
        <f t="shared" si="7"/>
        <v>0</v>
      </c>
      <c r="AA39" s="231"/>
      <c r="AB39" s="232"/>
    </row>
    <row r="40" spans="1:28" ht="24.95" customHeight="1" x14ac:dyDescent="0.2">
      <c r="A40" s="415"/>
      <c r="B40" s="178">
        <v>24</v>
      </c>
      <c r="C40" s="179"/>
      <c r="D40" s="180"/>
      <c r="E40" s="188"/>
      <c r="F40" s="182">
        <v>24</v>
      </c>
      <c r="G40" s="183"/>
      <c r="H40" s="184"/>
      <c r="I40" s="190"/>
      <c r="J40" s="178"/>
      <c r="K40" s="293"/>
      <c r="L40" s="181"/>
      <c r="M40" s="178"/>
      <c r="N40" s="293"/>
      <c r="O40" s="293"/>
      <c r="P40" s="293"/>
      <c r="Q40" s="293"/>
      <c r="R40" s="299"/>
      <c r="S40" s="186"/>
      <c r="T40" s="257">
        <f t="shared" si="4"/>
        <v>0</v>
      </c>
      <c r="U40" s="135"/>
      <c r="W40" s="228"/>
      <c r="X40" s="247">
        <f t="shared" si="5"/>
        <v>0</v>
      </c>
      <c r="Y40" s="247">
        <f t="shared" si="6"/>
        <v>0</v>
      </c>
      <c r="Z40" s="247">
        <f t="shared" si="7"/>
        <v>0</v>
      </c>
      <c r="AA40" s="231"/>
      <c r="AB40" s="232"/>
    </row>
    <row r="41" spans="1:28" ht="24.95" customHeight="1" x14ac:dyDescent="0.2">
      <c r="A41" s="415"/>
      <c r="B41" s="178">
        <v>25</v>
      </c>
      <c r="C41" s="179"/>
      <c r="D41" s="180"/>
      <c r="E41" s="188"/>
      <c r="F41" s="182">
        <v>25</v>
      </c>
      <c r="G41" s="183"/>
      <c r="H41" s="184"/>
      <c r="I41" s="190"/>
      <c r="J41" s="178"/>
      <c r="K41" s="293"/>
      <c r="L41" s="181"/>
      <c r="M41" s="178"/>
      <c r="N41" s="293"/>
      <c r="O41" s="293"/>
      <c r="P41" s="293"/>
      <c r="Q41" s="293"/>
      <c r="R41" s="299"/>
      <c r="S41" s="186"/>
      <c r="T41" s="257">
        <f t="shared" si="4"/>
        <v>0</v>
      </c>
      <c r="U41" s="135"/>
      <c r="W41" s="228"/>
      <c r="X41" s="247">
        <f t="shared" si="5"/>
        <v>0</v>
      </c>
      <c r="Y41" s="247">
        <f t="shared" si="6"/>
        <v>0</v>
      </c>
      <c r="Z41" s="247">
        <f t="shared" si="7"/>
        <v>0</v>
      </c>
      <c r="AA41" s="231"/>
      <c r="AB41" s="232"/>
    </row>
    <row r="42" spans="1:28" ht="24.95" customHeight="1" x14ac:dyDescent="0.2">
      <c r="A42" s="415"/>
      <c r="B42" s="178">
        <v>26</v>
      </c>
      <c r="C42" s="179"/>
      <c r="D42" s="180"/>
      <c r="E42" s="188"/>
      <c r="F42" s="182">
        <v>26</v>
      </c>
      <c r="G42" s="183"/>
      <c r="H42" s="184"/>
      <c r="I42" s="190"/>
      <c r="J42" s="178"/>
      <c r="K42" s="293"/>
      <c r="L42" s="181"/>
      <c r="M42" s="178"/>
      <c r="N42" s="293"/>
      <c r="O42" s="293"/>
      <c r="P42" s="293"/>
      <c r="Q42" s="293"/>
      <c r="R42" s="299"/>
      <c r="S42" s="186"/>
      <c r="T42" s="257">
        <f t="shared" si="4"/>
        <v>0</v>
      </c>
      <c r="U42" s="135"/>
      <c r="W42" s="228"/>
      <c r="X42" s="247">
        <f t="shared" si="5"/>
        <v>0</v>
      </c>
      <c r="Y42" s="247">
        <f t="shared" si="6"/>
        <v>0</v>
      </c>
      <c r="Z42" s="247">
        <f t="shared" si="7"/>
        <v>0</v>
      </c>
      <c r="AA42" s="231"/>
      <c r="AB42" s="232"/>
    </row>
    <row r="43" spans="1:28" ht="24.95" customHeight="1" x14ac:dyDescent="0.2">
      <c r="A43" s="415"/>
      <c r="B43" s="178">
        <v>27</v>
      </c>
      <c r="C43" s="179"/>
      <c r="D43" s="180"/>
      <c r="E43" s="188"/>
      <c r="F43" s="182">
        <v>27</v>
      </c>
      <c r="G43" s="183"/>
      <c r="H43" s="184"/>
      <c r="I43" s="190"/>
      <c r="J43" s="178"/>
      <c r="K43" s="293"/>
      <c r="L43" s="181"/>
      <c r="M43" s="178"/>
      <c r="N43" s="293"/>
      <c r="O43" s="293"/>
      <c r="P43" s="293"/>
      <c r="Q43" s="293"/>
      <c r="R43" s="299"/>
      <c r="S43" s="186"/>
      <c r="T43" s="257">
        <f t="shared" si="4"/>
        <v>0</v>
      </c>
      <c r="U43" s="135"/>
      <c r="W43" s="228"/>
      <c r="X43" s="247">
        <f t="shared" si="5"/>
        <v>0</v>
      </c>
      <c r="Y43" s="247">
        <f t="shared" si="6"/>
        <v>0</v>
      </c>
      <c r="Z43" s="247">
        <f t="shared" si="7"/>
        <v>0</v>
      </c>
      <c r="AA43" s="231"/>
      <c r="AB43" s="232"/>
    </row>
    <row r="44" spans="1:28" ht="24.95" customHeight="1" x14ac:dyDescent="0.2">
      <c r="A44" s="415"/>
      <c r="B44" s="178">
        <v>28</v>
      </c>
      <c r="C44" s="179"/>
      <c r="D44" s="180"/>
      <c r="E44" s="188"/>
      <c r="F44" s="182">
        <v>28</v>
      </c>
      <c r="G44" s="183"/>
      <c r="H44" s="184"/>
      <c r="I44" s="190"/>
      <c r="J44" s="178"/>
      <c r="K44" s="293"/>
      <c r="L44" s="181"/>
      <c r="M44" s="178"/>
      <c r="N44" s="293"/>
      <c r="O44" s="293"/>
      <c r="P44" s="293"/>
      <c r="Q44" s="293"/>
      <c r="R44" s="299"/>
      <c r="S44" s="186"/>
      <c r="T44" s="257">
        <f t="shared" si="4"/>
        <v>0</v>
      </c>
      <c r="U44" s="135"/>
      <c r="W44" s="228"/>
      <c r="X44" s="247">
        <f t="shared" si="5"/>
        <v>0</v>
      </c>
      <c r="Y44" s="247">
        <f t="shared" si="6"/>
        <v>0</v>
      </c>
      <c r="Z44" s="247">
        <f t="shared" si="7"/>
        <v>0</v>
      </c>
      <c r="AA44" s="231"/>
      <c r="AB44" s="232"/>
    </row>
    <row r="45" spans="1:28" ht="24.95" customHeight="1" x14ac:dyDescent="0.2">
      <c r="A45" s="415"/>
      <c r="B45" s="178">
        <v>29</v>
      </c>
      <c r="C45" s="179"/>
      <c r="D45" s="180"/>
      <c r="E45" s="188"/>
      <c r="F45" s="182">
        <v>29</v>
      </c>
      <c r="G45" s="183"/>
      <c r="H45" s="184"/>
      <c r="I45" s="190"/>
      <c r="J45" s="178"/>
      <c r="K45" s="293"/>
      <c r="L45" s="181"/>
      <c r="M45" s="178"/>
      <c r="N45" s="293"/>
      <c r="O45" s="293"/>
      <c r="P45" s="293"/>
      <c r="Q45" s="293"/>
      <c r="R45" s="299"/>
      <c r="S45" s="186"/>
      <c r="T45" s="257">
        <f t="shared" si="4"/>
        <v>0</v>
      </c>
      <c r="U45" s="135"/>
      <c r="W45" s="228"/>
      <c r="X45" s="247">
        <f t="shared" si="5"/>
        <v>0</v>
      </c>
      <c r="Y45" s="247">
        <f t="shared" si="6"/>
        <v>0</v>
      </c>
      <c r="Z45" s="247">
        <f t="shared" si="7"/>
        <v>0</v>
      </c>
      <c r="AA45" s="231"/>
      <c r="AB45" s="232"/>
    </row>
    <row r="46" spans="1:28" ht="24.95" customHeight="1" x14ac:dyDescent="0.2">
      <c r="A46" s="415"/>
      <c r="B46" s="178">
        <v>30</v>
      </c>
      <c r="C46" s="179"/>
      <c r="D46" s="180"/>
      <c r="E46" s="188"/>
      <c r="F46" s="182">
        <v>30</v>
      </c>
      <c r="G46" s="183"/>
      <c r="H46" s="184"/>
      <c r="I46" s="190"/>
      <c r="J46" s="178"/>
      <c r="K46" s="293"/>
      <c r="L46" s="181"/>
      <c r="M46" s="178"/>
      <c r="N46" s="293"/>
      <c r="O46" s="293"/>
      <c r="P46" s="293"/>
      <c r="Q46" s="293"/>
      <c r="R46" s="299"/>
      <c r="S46" s="186"/>
      <c r="T46" s="257">
        <f t="shared" si="4"/>
        <v>0</v>
      </c>
      <c r="U46" s="135"/>
      <c r="W46" s="228"/>
      <c r="X46" s="247">
        <f t="shared" si="5"/>
        <v>0</v>
      </c>
      <c r="Y46" s="247">
        <f t="shared" si="6"/>
        <v>0</v>
      </c>
      <c r="Z46" s="247">
        <f t="shared" si="7"/>
        <v>0</v>
      </c>
      <c r="AA46" s="231"/>
      <c r="AB46" s="232"/>
    </row>
    <row r="47" spans="1:28" ht="24.95" customHeight="1" x14ac:dyDescent="0.2">
      <c r="A47" s="415"/>
      <c r="B47" s="178">
        <v>31</v>
      </c>
      <c r="C47" s="179"/>
      <c r="D47" s="180"/>
      <c r="E47" s="188"/>
      <c r="F47" s="182">
        <v>31</v>
      </c>
      <c r="G47" s="183"/>
      <c r="H47" s="184"/>
      <c r="I47" s="190"/>
      <c r="J47" s="178"/>
      <c r="K47" s="293"/>
      <c r="L47" s="181"/>
      <c r="M47" s="178"/>
      <c r="N47" s="293"/>
      <c r="O47" s="293"/>
      <c r="P47" s="293"/>
      <c r="Q47" s="293"/>
      <c r="R47" s="299"/>
      <c r="S47" s="186"/>
      <c r="T47" s="257">
        <f t="shared" si="4"/>
        <v>0</v>
      </c>
      <c r="U47" s="135"/>
      <c r="W47" s="228"/>
      <c r="X47" s="247">
        <f t="shared" si="5"/>
        <v>0</v>
      </c>
      <c r="Y47" s="247">
        <f t="shared" si="6"/>
        <v>0</v>
      </c>
      <c r="Z47" s="247">
        <f t="shared" si="7"/>
        <v>0</v>
      </c>
      <c r="AA47" s="231"/>
      <c r="AB47" s="232"/>
    </row>
    <row r="48" spans="1:28" ht="24.95" customHeight="1" x14ac:dyDescent="0.2">
      <c r="A48" s="415"/>
      <c r="B48" s="178">
        <v>32</v>
      </c>
      <c r="C48" s="179"/>
      <c r="D48" s="180"/>
      <c r="E48" s="188"/>
      <c r="F48" s="182">
        <v>32</v>
      </c>
      <c r="G48" s="183"/>
      <c r="H48" s="184"/>
      <c r="I48" s="190"/>
      <c r="J48" s="178"/>
      <c r="K48" s="293"/>
      <c r="L48" s="181"/>
      <c r="M48" s="178"/>
      <c r="N48" s="293"/>
      <c r="O48" s="293"/>
      <c r="P48" s="293"/>
      <c r="Q48" s="293"/>
      <c r="R48" s="299"/>
      <c r="S48" s="186"/>
      <c r="T48" s="257">
        <f t="shared" si="4"/>
        <v>0</v>
      </c>
      <c r="U48" s="135"/>
      <c r="W48" s="228"/>
      <c r="X48" s="247">
        <f t="shared" si="5"/>
        <v>0</v>
      </c>
      <c r="Y48" s="247">
        <f t="shared" si="6"/>
        <v>0</v>
      </c>
      <c r="Z48" s="247">
        <f t="shared" si="7"/>
        <v>0</v>
      </c>
      <c r="AA48" s="231"/>
      <c r="AB48" s="232"/>
    </row>
    <row r="49" spans="1:28" ht="24.95" customHeight="1" x14ac:dyDescent="0.2">
      <c r="A49" s="415"/>
      <c r="B49" s="178">
        <v>33</v>
      </c>
      <c r="C49" s="179"/>
      <c r="D49" s="180"/>
      <c r="E49" s="188"/>
      <c r="F49" s="182">
        <v>33</v>
      </c>
      <c r="G49" s="183"/>
      <c r="H49" s="184"/>
      <c r="I49" s="190"/>
      <c r="J49" s="178"/>
      <c r="K49" s="293"/>
      <c r="L49" s="181"/>
      <c r="M49" s="178"/>
      <c r="N49" s="293"/>
      <c r="O49" s="293"/>
      <c r="P49" s="293"/>
      <c r="Q49" s="293"/>
      <c r="R49" s="299"/>
      <c r="S49" s="186"/>
      <c r="T49" s="257">
        <f t="shared" si="4"/>
        <v>0</v>
      </c>
      <c r="U49" s="135"/>
      <c r="W49" s="228"/>
      <c r="X49" s="247">
        <f t="shared" si="5"/>
        <v>0</v>
      </c>
      <c r="Y49" s="247">
        <f t="shared" si="6"/>
        <v>0</v>
      </c>
      <c r="Z49" s="247">
        <f t="shared" si="7"/>
        <v>0</v>
      </c>
      <c r="AA49" s="231"/>
      <c r="AB49" s="232"/>
    </row>
    <row r="50" spans="1:28" ht="24.95" customHeight="1" x14ac:dyDescent="0.2">
      <c r="A50" s="415"/>
      <c r="B50" s="178">
        <v>34</v>
      </c>
      <c r="C50" s="179"/>
      <c r="D50" s="180"/>
      <c r="E50" s="188"/>
      <c r="F50" s="182">
        <v>34</v>
      </c>
      <c r="G50" s="183"/>
      <c r="H50" s="184"/>
      <c r="I50" s="190"/>
      <c r="J50" s="178"/>
      <c r="K50" s="293"/>
      <c r="L50" s="181"/>
      <c r="M50" s="178"/>
      <c r="N50" s="293"/>
      <c r="O50" s="293"/>
      <c r="P50" s="293"/>
      <c r="Q50" s="293"/>
      <c r="R50" s="299"/>
      <c r="S50" s="186"/>
      <c r="T50" s="257">
        <f t="shared" si="4"/>
        <v>0</v>
      </c>
      <c r="U50" s="135"/>
      <c r="W50" s="228"/>
      <c r="X50" s="247">
        <f t="shared" si="5"/>
        <v>0</v>
      </c>
      <c r="Y50" s="247">
        <f t="shared" si="6"/>
        <v>0</v>
      </c>
      <c r="Z50" s="247">
        <f t="shared" si="7"/>
        <v>0</v>
      </c>
      <c r="AA50" s="231"/>
      <c r="AB50" s="232"/>
    </row>
    <row r="51" spans="1:28" ht="24.95" customHeight="1" x14ac:dyDescent="0.2">
      <c r="A51" s="415"/>
      <c r="B51" s="178">
        <v>35</v>
      </c>
      <c r="C51" s="179"/>
      <c r="D51" s="180"/>
      <c r="E51" s="188"/>
      <c r="F51" s="182">
        <v>35</v>
      </c>
      <c r="G51" s="183"/>
      <c r="H51" s="184"/>
      <c r="I51" s="190"/>
      <c r="J51" s="178"/>
      <c r="K51" s="293"/>
      <c r="L51" s="181"/>
      <c r="M51" s="178"/>
      <c r="N51" s="293"/>
      <c r="O51" s="293"/>
      <c r="P51" s="293"/>
      <c r="Q51" s="293"/>
      <c r="R51" s="299"/>
      <c r="S51" s="186"/>
      <c r="T51" s="257">
        <f t="shared" si="4"/>
        <v>0</v>
      </c>
      <c r="U51" s="135"/>
      <c r="W51" s="228"/>
      <c r="X51" s="247">
        <f t="shared" si="5"/>
        <v>0</v>
      </c>
      <c r="Y51" s="247">
        <f t="shared" si="6"/>
        <v>0</v>
      </c>
      <c r="Z51" s="247">
        <f t="shared" si="7"/>
        <v>0</v>
      </c>
      <c r="AA51" s="231"/>
      <c r="AB51" s="232"/>
    </row>
    <row r="52" spans="1:28" ht="24.95" customHeight="1" x14ac:dyDescent="0.2">
      <c r="A52" s="415"/>
      <c r="B52" s="178">
        <v>36</v>
      </c>
      <c r="C52" s="179"/>
      <c r="D52" s="180"/>
      <c r="E52" s="188"/>
      <c r="F52" s="182">
        <v>36</v>
      </c>
      <c r="G52" s="183"/>
      <c r="H52" s="184"/>
      <c r="I52" s="190"/>
      <c r="J52" s="178"/>
      <c r="K52" s="293"/>
      <c r="L52" s="181"/>
      <c r="M52" s="178"/>
      <c r="N52" s="293"/>
      <c r="O52" s="293"/>
      <c r="P52" s="293"/>
      <c r="Q52" s="293"/>
      <c r="R52" s="299"/>
      <c r="S52" s="186"/>
      <c r="T52" s="257">
        <f t="shared" si="4"/>
        <v>0</v>
      </c>
      <c r="U52" s="135"/>
      <c r="W52" s="228"/>
      <c r="X52" s="247">
        <f t="shared" si="5"/>
        <v>0</v>
      </c>
      <c r="Y52" s="247">
        <f t="shared" si="2"/>
        <v>0</v>
      </c>
      <c r="Z52" s="247">
        <f t="shared" ref="Z52:Z72" si="8">IF(K52,ABS(I52-E52),MAX(E52,I52))*100/$E$107</f>
        <v>0</v>
      </c>
      <c r="AA52" s="231"/>
      <c r="AB52" s="232"/>
    </row>
    <row r="53" spans="1:28" ht="24.95" customHeight="1" x14ac:dyDescent="0.2">
      <c r="A53" s="415"/>
      <c r="B53" s="178">
        <v>37</v>
      </c>
      <c r="C53" s="179"/>
      <c r="D53" s="180"/>
      <c r="E53" s="188"/>
      <c r="F53" s="182">
        <v>37</v>
      </c>
      <c r="G53" s="183"/>
      <c r="H53" s="184"/>
      <c r="I53" s="190"/>
      <c r="J53" s="178"/>
      <c r="K53" s="293"/>
      <c r="L53" s="181"/>
      <c r="M53" s="178"/>
      <c r="N53" s="293"/>
      <c r="O53" s="293"/>
      <c r="P53" s="293"/>
      <c r="Q53" s="293"/>
      <c r="R53" s="299"/>
      <c r="S53" s="186"/>
      <c r="T53" s="257">
        <f t="shared" si="4"/>
        <v>0</v>
      </c>
      <c r="U53" s="135"/>
      <c r="W53" s="228"/>
      <c r="X53" s="247">
        <f t="shared" si="5"/>
        <v>0</v>
      </c>
      <c r="Y53" s="247">
        <f t="shared" ref="Y53:Y96" si="9">IF(SUM(J53:L53)&gt;=1,Z53*$AA$3,0)</f>
        <v>0</v>
      </c>
      <c r="Z53" s="247">
        <f t="shared" si="8"/>
        <v>0</v>
      </c>
      <c r="AA53" s="231"/>
      <c r="AB53" s="232"/>
    </row>
    <row r="54" spans="1:28" ht="24.95" customHeight="1" x14ac:dyDescent="0.2">
      <c r="A54" s="415"/>
      <c r="B54" s="178">
        <v>38</v>
      </c>
      <c r="C54" s="179"/>
      <c r="D54" s="180"/>
      <c r="E54" s="188"/>
      <c r="F54" s="182">
        <v>38</v>
      </c>
      <c r="G54" s="183"/>
      <c r="H54" s="184"/>
      <c r="I54" s="190"/>
      <c r="J54" s="178"/>
      <c r="K54" s="293"/>
      <c r="L54" s="181"/>
      <c r="M54" s="178"/>
      <c r="N54" s="293"/>
      <c r="O54" s="293"/>
      <c r="P54" s="293"/>
      <c r="Q54" s="293"/>
      <c r="R54" s="299"/>
      <c r="S54" s="186"/>
      <c r="T54" s="257">
        <f t="shared" si="4"/>
        <v>0</v>
      </c>
      <c r="U54" s="135"/>
      <c r="W54" s="228"/>
      <c r="X54" s="247">
        <f t="shared" ref="X53:X99" si="10">IFERROR((SUM(M54:S54)/COUNT(M54:S54))*$AA$4*Z54,0)</f>
        <v>0</v>
      </c>
      <c r="Y54" s="247">
        <f t="shared" si="9"/>
        <v>0</v>
      </c>
      <c r="Z54" s="247">
        <f t="shared" si="8"/>
        <v>0</v>
      </c>
      <c r="AA54" s="231"/>
      <c r="AB54" s="232"/>
    </row>
    <row r="55" spans="1:28" ht="24.95" customHeight="1" x14ac:dyDescent="0.2">
      <c r="A55" s="415"/>
      <c r="B55" s="178">
        <v>39</v>
      </c>
      <c r="C55" s="179"/>
      <c r="D55" s="180"/>
      <c r="E55" s="188"/>
      <c r="F55" s="182">
        <v>39</v>
      </c>
      <c r="G55" s="183"/>
      <c r="H55" s="184"/>
      <c r="I55" s="190"/>
      <c r="J55" s="178"/>
      <c r="K55" s="293"/>
      <c r="L55" s="181"/>
      <c r="M55" s="178"/>
      <c r="N55" s="293"/>
      <c r="O55" s="293"/>
      <c r="P55" s="293"/>
      <c r="Q55" s="293"/>
      <c r="R55" s="299"/>
      <c r="S55" s="186"/>
      <c r="T55" s="257">
        <f t="shared" si="4"/>
        <v>0</v>
      </c>
      <c r="U55" s="135"/>
      <c r="W55" s="228"/>
      <c r="X55" s="247">
        <f t="shared" si="10"/>
        <v>0</v>
      </c>
      <c r="Y55" s="247">
        <f t="shared" si="9"/>
        <v>0</v>
      </c>
      <c r="Z55" s="247">
        <f t="shared" si="8"/>
        <v>0</v>
      </c>
      <c r="AA55" s="231"/>
      <c r="AB55" s="232"/>
    </row>
    <row r="56" spans="1:28" ht="24.95" customHeight="1" x14ac:dyDescent="0.2">
      <c r="A56" s="415"/>
      <c r="B56" s="178">
        <v>40</v>
      </c>
      <c r="C56" s="179"/>
      <c r="D56" s="180"/>
      <c r="E56" s="188"/>
      <c r="F56" s="182">
        <v>40</v>
      </c>
      <c r="G56" s="183"/>
      <c r="H56" s="184"/>
      <c r="I56" s="190"/>
      <c r="J56" s="178"/>
      <c r="K56" s="293"/>
      <c r="L56" s="181"/>
      <c r="M56" s="178"/>
      <c r="N56" s="293"/>
      <c r="O56" s="293"/>
      <c r="P56" s="293"/>
      <c r="Q56" s="293"/>
      <c r="R56" s="299"/>
      <c r="S56" s="186"/>
      <c r="T56" s="257">
        <f t="shared" si="4"/>
        <v>0</v>
      </c>
      <c r="U56" s="135"/>
      <c r="W56" s="228"/>
      <c r="X56" s="247">
        <f t="shared" si="10"/>
        <v>0</v>
      </c>
      <c r="Y56" s="247">
        <f t="shared" si="9"/>
        <v>0</v>
      </c>
      <c r="Z56" s="247">
        <f t="shared" si="8"/>
        <v>0</v>
      </c>
      <c r="AA56" s="231"/>
      <c r="AB56" s="232"/>
    </row>
    <row r="57" spans="1:28" ht="24.95" customHeight="1" x14ac:dyDescent="0.2">
      <c r="A57" s="415"/>
      <c r="B57" s="178">
        <v>41</v>
      </c>
      <c r="C57" s="179"/>
      <c r="D57" s="180"/>
      <c r="E57" s="188"/>
      <c r="F57" s="182">
        <v>41</v>
      </c>
      <c r="G57" s="183"/>
      <c r="H57" s="184"/>
      <c r="I57" s="190"/>
      <c r="J57" s="178"/>
      <c r="K57" s="293"/>
      <c r="L57" s="181"/>
      <c r="M57" s="178"/>
      <c r="N57" s="293"/>
      <c r="O57" s="293"/>
      <c r="P57" s="293"/>
      <c r="Q57" s="293"/>
      <c r="R57" s="299"/>
      <c r="S57" s="186"/>
      <c r="T57" s="257">
        <f t="shared" si="4"/>
        <v>0</v>
      </c>
      <c r="U57" s="135"/>
      <c r="W57" s="228"/>
      <c r="X57" s="247">
        <f t="shared" si="10"/>
        <v>0</v>
      </c>
      <c r="Y57" s="247">
        <f t="shared" si="9"/>
        <v>0</v>
      </c>
      <c r="Z57" s="247">
        <f t="shared" si="8"/>
        <v>0</v>
      </c>
      <c r="AA57" s="231"/>
      <c r="AB57" s="232"/>
    </row>
    <row r="58" spans="1:28" ht="24.95" customHeight="1" x14ac:dyDescent="0.2">
      <c r="A58" s="415"/>
      <c r="B58" s="178">
        <v>42</v>
      </c>
      <c r="C58" s="179"/>
      <c r="D58" s="180"/>
      <c r="E58" s="188"/>
      <c r="F58" s="182">
        <v>42</v>
      </c>
      <c r="G58" s="183"/>
      <c r="H58" s="184"/>
      <c r="I58" s="190"/>
      <c r="J58" s="178"/>
      <c r="K58" s="293"/>
      <c r="L58" s="181"/>
      <c r="M58" s="178"/>
      <c r="N58" s="293"/>
      <c r="O58" s="293"/>
      <c r="P58" s="293"/>
      <c r="Q58" s="293"/>
      <c r="R58" s="299"/>
      <c r="S58" s="186"/>
      <c r="T58" s="257">
        <f t="shared" si="4"/>
        <v>0</v>
      </c>
      <c r="U58" s="135"/>
      <c r="W58" s="228"/>
      <c r="X58" s="247">
        <f t="shared" si="10"/>
        <v>0</v>
      </c>
      <c r="Y58" s="247">
        <f t="shared" si="9"/>
        <v>0</v>
      </c>
      <c r="Z58" s="247">
        <f t="shared" si="8"/>
        <v>0</v>
      </c>
      <c r="AA58" s="231"/>
      <c r="AB58" s="232"/>
    </row>
    <row r="59" spans="1:28" ht="24.95" customHeight="1" x14ac:dyDescent="0.2">
      <c r="A59" s="415"/>
      <c r="B59" s="178">
        <v>43</v>
      </c>
      <c r="C59" s="179"/>
      <c r="D59" s="180"/>
      <c r="E59" s="188"/>
      <c r="F59" s="182">
        <v>43</v>
      </c>
      <c r="G59" s="183"/>
      <c r="H59" s="184"/>
      <c r="I59" s="190"/>
      <c r="J59" s="178"/>
      <c r="K59" s="293"/>
      <c r="L59" s="181"/>
      <c r="M59" s="178"/>
      <c r="N59" s="293"/>
      <c r="O59" s="293"/>
      <c r="P59" s="293"/>
      <c r="Q59" s="293"/>
      <c r="R59" s="299"/>
      <c r="S59" s="186"/>
      <c r="T59" s="257">
        <f t="shared" si="4"/>
        <v>0</v>
      </c>
      <c r="U59" s="135"/>
      <c r="W59" s="228"/>
      <c r="X59" s="247">
        <f t="shared" si="10"/>
        <v>0</v>
      </c>
      <c r="Y59" s="247">
        <f t="shared" si="9"/>
        <v>0</v>
      </c>
      <c r="Z59" s="247">
        <f t="shared" si="8"/>
        <v>0</v>
      </c>
      <c r="AA59" s="231"/>
      <c r="AB59" s="232"/>
    </row>
    <row r="60" spans="1:28" ht="24.95" customHeight="1" x14ac:dyDescent="0.2">
      <c r="A60" s="415"/>
      <c r="B60" s="178">
        <v>44</v>
      </c>
      <c r="C60" s="179"/>
      <c r="D60" s="180"/>
      <c r="E60" s="188"/>
      <c r="F60" s="182">
        <v>44</v>
      </c>
      <c r="G60" s="183"/>
      <c r="H60" s="184"/>
      <c r="I60" s="190"/>
      <c r="J60" s="178"/>
      <c r="K60" s="293"/>
      <c r="L60" s="181"/>
      <c r="M60" s="178"/>
      <c r="N60" s="293"/>
      <c r="O60" s="293"/>
      <c r="P60" s="293"/>
      <c r="Q60" s="293"/>
      <c r="R60" s="293"/>
      <c r="S60" s="186"/>
      <c r="T60" s="257">
        <f t="shared" si="4"/>
        <v>0</v>
      </c>
      <c r="U60" s="135"/>
      <c r="W60" s="228"/>
      <c r="X60" s="247">
        <f t="shared" si="10"/>
        <v>0</v>
      </c>
      <c r="Y60" s="247">
        <f t="shared" si="9"/>
        <v>0</v>
      </c>
      <c r="Z60" s="247">
        <f t="shared" si="8"/>
        <v>0</v>
      </c>
      <c r="AA60" s="231"/>
      <c r="AB60" s="232"/>
    </row>
    <row r="61" spans="1:28" ht="24.95" customHeight="1" x14ac:dyDescent="0.2">
      <c r="A61" s="415"/>
      <c r="B61" s="178">
        <v>45</v>
      </c>
      <c r="C61" s="179"/>
      <c r="D61" s="180"/>
      <c r="E61" s="188"/>
      <c r="F61" s="182">
        <v>45</v>
      </c>
      <c r="G61" s="183"/>
      <c r="H61" s="184"/>
      <c r="I61" s="190"/>
      <c r="J61" s="178"/>
      <c r="K61" s="293"/>
      <c r="L61" s="181"/>
      <c r="M61" s="178"/>
      <c r="N61" s="293"/>
      <c r="O61" s="293"/>
      <c r="P61" s="293"/>
      <c r="Q61" s="293"/>
      <c r="R61" s="299"/>
      <c r="S61" s="186"/>
      <c r="T61" s="257">
        <f t="shared" si="4"/>
        <v>0</v>
      </c>
      <c r="U61" s="135"/>
      <c r="W61" s="228"/>
      <c r="X61" s="247">
        <f t="shared" si="10"/>
        <v>0</v>
      </c>
      <c r="Y61" s="247">
        <f t="shared" si="9"/>
        <v>0</v>
      </c>
      <c r="Z61" s="247">
        <f t="shared" si="8"/>
        <v>0</v>
      </c>
      <c r="AA61" s="231"/>
      <c r="AB61" s="232"/>
    </row>
    <row r="62" spans="1:28" ht="24.95" customHeight="1" x14ac:dyDescent="0.2">
      <c r="A62" s="415"/>
      <c r="B62" s="178">
        <v>46</v>
      </c>
      <c r="C62" s="179"/>
      <c r="D62" s="180"/>
      <c r="E62" s="188"/>
      <c r="F62" s="182">
        <v>46</v>
      </c>
      <c r="G62" s="183"/>
      <c r="H62" s="184"/>
      <c r="I62" s="190"/>
      <c r="J62" s="178"/>
      <c r="K62" s="293"/>
      <c r="L62" s="181"/>
      <c r="M62" s="178"/>
      <c r="N62" s="293"/>
      <c r="O62" s="293"/>
      <c r="P62" s="293"/>
      <c r="Q62" s="293"/>
      <c r="R62" s="299"/>
      <c r="S62" s="186"/>
      <c r="T62" s="257">
        <f t="shared" si="4"/>
        <v>0</v>
      </c>
      <c r="U62" s="135"/>
      <c r="W62" s="228"/>
      <c r="X62" s="247">
        <f t="shared" si="10"/>
        <v>0</v>
      </c>
      <c r="Y62" s="247">
        <f t="shared" si="9"/>
        <v>0</v>
      </c>
      <c r="Z62" s="247">
        <f t="shared" si="8"/>
        <v>0</v>
      </c>
      <c r="AA62" s="231"/>
      <c r="AB62" s="232"/>
    </row>
    <row r="63" spans="1:28" ht="24.95" customHeight="1" x14ac:dyDescent="0.2">
      <c r="A63" s="415"/>
      <c r="B63" s="178">
        <v>47</v>
      </c>
      <c r="C63" s="179"/>
      <c r="D63" s="180"/>
      <c r="E63" s="188"/>
      <c r="F63" s="182">
        <v>47</v>
      </c>
      <c r="G63" s="183"/>
      <c r="H63" s="184"/>
      <c r="I63" s="190"/>
      <c r="J63" s="178"/>
      <c r="K63" s="293"/>
      <c r="L63" s="181"/>
      <c r="M63" s="178"/>
      <c r="N63" s="293"/>
      <c r="O63" s="293"/>
      <c r="P63" s="293"/>
      <c r="Q63" s="293"/>
      <c r="R63" s="299"/>
      <c r="S63" s="186"/>
      <c r="T63" s="257">
        <f t="shared" si="4"/>
        <v>0</v>
      </c>
      <c r="U63" s="135"/>
      <c r="W63" s="228"/>
      <c r="X63" s="247">
        <f t="shared" si="10"/>
        <v>0</v>
      </c>
      <c r="Y63" s="247">
        <f t="shared" si="9"/>
        <v>0</v>
      </c>
      <c r="Z63" s="247">
        <f t="shared" si="8"/>
        <v>0</v>
      </c>
      <c r="AA63" s="231"/>
      <c r="AB63" s="232"/>
    </row>
    <row r="64" spans="1:28" ht="24.95" customHeight="1" x14ac:dyDescent="0.2">
      <c r="A64" s="415"/>
      <c r="B64" s="178">
        <v>48</v>
      </c>
      <c r="C64" s="200"/>
      <c r="D64" s="122"/>
      <c r="E64" s="201"/>
      <c r="F64" s="182">
        <v>48</v>
      </c>
      <c r="G64" s="202"/>
      <c r="H64" s="203"/>
      <c r="I64" s="204"/>
      <c r="J64" s="205"/>
      <c r="K64" s="206"/>
      <c r="L64" s="207"/>
      <c r="M64" s="205"/>
      <c r="N64" s="206"/>
      <c r="O64" s="206"/>
      <c r="P64" s="206"/>
      <c r="Q64" s="206"/>
      <c r="R64" s="158"/>
      <c r="S64" s="208"/>
      <c r="T64" s="257">
        <f t="shared" si="4"/>
        <v>0</v>
      </c>
      <c r="U64" s="135"/>
      <c r="W64" s="228"/>
      <c r="X64" s="247">
        <f t="shared" si="10"/>
        <v>0</v>
      </c>
      <c r="Y64" s="247">
        <f t="shared" si="9"/>
        <v>0</v>
      </c>
      <c r="Z64" s="247">
        <f t="shared" si="8"/>
        <v>0</v>
      </c>
      <c r="AA64" s="231"/>
      <c r="AB64" s="232"/>
    </row>
    <row r="65" spans="1:28" ht="24.95" customHeight="1" x14ac:dyDescent="0.2">
      <c r="A65" s="415"/>
      <c r="B65" s="178">
        <v>49</v>
      </c>
      <c r="C65" s="200"/>
      <c r="D65" s="122"/>
      <c r="E65" s="201"/>
      <c r="F65" s="182">
        <v>49</v>
      </c>
      <c r="G65" s="202"/>
      <c r="H65" s="203"/>
      <c r="I65" s="204"/>
      <c r="J65" s="205"/>
      <c r="K65" s="206"/>
      <c r="L65" s="207"/>
      <c r="M65" s="205"/>
      <c r="N65" s="206"/>
      <c r="O65" s="206"/>
      <c r="P65" s="206"/>
      <c r="Q65" s="206"/>
      <c r="R65" s="158"/>
      <c r="S65" s="208"/>
      <c r="T65" s="257">
        <f t="shared" si="4"/>
        <v>0</v>
      </c>
      <c r="U65" s="135"/>
      <c r="W65" s="228"/>
      <c r="X65" s="247">
        <f t="shared" si="10"/>
        <v>0</v>
      </c>
      <c r="Y65" s="247">
        <f t="shared" si="9"/>
        <v>0</v>
      </c>
      <c r="Z65" s="247">
        <f t="shared" si="8"/>
        <v>0</v>
      </c>
      <c r="AA65" s="231"/>
      <c r="AB65" s="232"/>
    </row>
    <row r="66" spans="1:28" ht="24.95" customHeight="1" thickBot="1" x14ac:dyDescent="0.25">
      <c r="A66" s="415"/>
      <c r="B66" s="136">
        <v>50</v>
      </c>
      <c r="C66" s="209"/>
      <c r="D66" s="203"/>
      <c r="E66" s="201"/>
      <c r="F66" s="182">
        <v>50</v>
      </c>
      <c r="G66" s="210"/>
      <c r="H66" s="203"/>
      <c r="I66" s="204"/>
      <c r="J66" s="205"/>
      <c r="K66" s="206"/>
      <c r="L66" s="207"/>
      <c r="M66" s="205"/>
      <c r="N66" s="206"/>
      <c r="O66" s="206"/>
      <c r="P66" s="206"/>
      <c r="Q66" s="206"/>
      <c r="R66" s="158"/>
      <c r="S66" s="208"/>
      <c r="T66" s="257">
        <f t="shared" si="4"/>
        <v>0</v>
      </c>
      <c r="U66" s="135"/>
      <c r="W66" s="228"/>
      <c r="X66" s="247">
        <f t="shared" si="10"/>
        <v>0</v>
      </c>
      <c r="Y66" s="247">
        <f t="shared" si="9"/>
        <v>0</v>
      </c>
      <c r="Z66" s="247">
        <f t="shared" si="8"/>
        <v>0</v>
      </c>
      <c r="AA66" s="231"/>
      <c r="AB66" s="232"/>
    </row>
    <row r="67" spans="1:28" s="245" customFormat="1" ht="24.95" customHeight="1" thickBot="1" x14ac:dyDescent="0.25">
      <c r="A67" s="426"/>
      <c r="B67" s="416" t="s">
        <v>208</v>
      </c>
      <c r="C67" s="417"/>
      <c r="D67" s="417"/>
      <c r="E67" s="264">
        <f>SUM(E17:E66)</f>
        <v>0</v>
      </c>
      <c r="F67" s="416" t="s">
        <v>208</v>
      </c>
      <c r="G67" s="417"/>
      <c r="H67" s="417"/>
      <c r="I67" s="248">
        <f>SUM(I17:I66)</f>
        <v>0</v>
      </c>
      <c r="J67" s="265"/>
      <c r="K67" s="266"/>
      <c r="L67" s="267"/>
      <c r="M67" s="428"/>
      <c r="N67" s="429"/>
      <c r="O67" s="429"/>
      <c r="P67" s="429"/>
      <c r="Q67" s="429"/>
      <c r="R67" s="429"/>
      <c r="S67" s="430"/>
      <c r="T67" s="268">
        <f>SUM(T17:T66)</f>
        <v>0</v>
      </c>
      <c r="U67" s="269"/>
      <c r="X67" s="247">
        <f t="shared" si="10"/>
        <v>0</v>
      </c>
      <c r="Y67" s="247">
        <f t="shared" si="9"/>
        <v>0</v>
      </c>
      <c r="Z67" s="247">
        <f t="shared" si="8"/>
        <v>0</v>
      </c>
      <c r="AA67" s="235"/>
      <c r="AB67" s="263"/>
    </row>
    <row r="68" spans="1:28" ht="24.95" customHeight="1" x14ac:dyDescent="0.2">
      <c r="A68" s="415" t="s">
        <v>104</v>
      </c>
      <c r="B68" s="136">
        <v>1</v>
      </c>
      <c r="C68" s="211"/>
      <c r="D68" s="212"/>
      <c r="E68" s="213"/>
      <c r="F68" s="136">
        <v>1</v>
      </c>
      <c r="G68" s="200"/>
      <c r="H68" s="214"/>
      <c r="I68" s="215"/>
      <c r="J68" s="216"/>
      <c r="K68" s="129"/>
      <c r="L68" s="129"/>
      <c r="M68" s="131"/>
      <c r="N68" s="132"/>
      <c r="O68" s="132"/>
      <c r="P68" s="132"/>
      <c r="Q68" s="132"/>
      <c r="R68" s="133"/>
      <c r="S68" s="134"/>
      <c r="T68" s="246"/>
      <c r="U68" s="135"/>
      <c r="W68" s="228"/>
      <c r="X68" s="247">
        <f t="shared" si="10"/>
        <v>0</v>
      </c>
      <c r="Y68" s="247">
        <f t="shared" si="9"/>
        <v>0</v>
      </c>
      <c r="Z68" s="247">
        <f t="shared" si="8"/>
        <v>0</v>
      </c>
      <c r="AA68" s="231"/>
      <c r="AB68" s="232"/>
    </row>
    <row r="69" spans="1:28" ht="24.95" customHeight="1" x14ac:dyDescent="0.2">
      <c r="A69" s="415"/>
      <c r="B69" s="136">
        <v>2</v>
      </c>
      <c r="C69" s="211"/>
      <c r="D69" s="212"/>
      <c r="E69" s="213"/>
      <c r="F69" s="136">
        <v>2</v>
      </c>
      <c r="G69" s="137"/>
      <c r="H69" s="217"/>
      <c r="I69" s="218"/>
      <c r="J69" s="219"/>
      <c r="K69" s="144"/>
      <c r="L69" s="144"/>
      <c r="M69" s="142"/>
      <c r="N69" s="144"/>
      <c r="O69" s="144"/>
      <c r="P69" s="144"/>
      <c r="Q69" s="144"/>
      <c r="R69" s="145"/>
      <c r="S69" s="146"/>
      <c r="T69" s="246"/>
      <c r="U69" s="220"/>
      <c r="W69" s="228"/>
      <c r="X69" s="247">
        <f t="shared" si="10"/>
        <v>0</v>
      </c>
      <c r="Y69" s="247">
        <f t="shared" si="9"/>
        <v>0</v>
      </c>
      <c r="Z69" s="247">
        <f t="shared" si="8"/>
        <v>0</v>
      </c>
      <c r="AA69" s="231"/>
      <c r="AB69" s="232"/>
    </row>
    <row r="70" spans="1:28" ht="24.95" customHeight="1" x14ac:dyDescent="0.2">
      <c r="A70" s="415"/>
      <c r="B70" s="136">
        <v>3</v>
      </c>
      <c r="C70" s="211"/>
      <c r="D70" s="212"/>
      <c r="E70" s="213"/>
      <c r="F70" s="136">
        <v>3</v>
      </c>
      <c r="G70" s="137"/>
      <c r="H70" s="217"/>
      <c r="I70" s="218"/>
      <c r="J70" s="219"/>
      <c r="K70" s="144"/>
      <c r="L70" s="144"/>
      <c r="M70" s="142"/>
      <c r="N70" s="144"/>
      <c r="O70" s="144"/>
      <c r="P70" s="144"/>
      <c r="Q70" s="144"/>
      <c r="R70" s="145"/>
      <c r="S70" s="146"/>
      <c r="T70" s="246"/>
      <c r="U70" s="220"/>
      <c r="W70" s="228"/>
      <c r="X70" s="247">
        <f t="shared" si="10"/>
        <v>0</v>
      </c>
      <c r="Y70" s="247">
        <f t="shared" si="9"/>
        <v>0</v>
      </c>
      <c r="Z70" s="247">
        <f t="shared" si="8"/>
        <v>0</v>
      </c>
      <c r="AA70" s="231"/>
      <c r="AB70" s="232"/>
    </row>
    <row r="71" spans="1:28" ht="24.95" customHeight="1" x14ac:dyDescent="0.2">
      <c r="A71" s="415"/>
      <c r="B71" s="136">
        <v>4</v>
      </c>
      <c r="C71" s="211"/>
      <c r="D71" s="212"/>
      <c r="E71" s="213"/>
      <c r="F71" s="136">
        <v>4</v>
      </c>
      <c r="G71" s="137"/>
      <c r="H71" s="217"/>
      <c r="I71" s="218"/>
      <c r="J71" s="219"/>
      <c r="K71" s="144"/>
      <c r="L71" s="144"/>
      <c r="M71" s="142"/>
      <c r="N71" s="144"/>
      <c r="O71" s="144"/>
      <c r="P71" s="144"/>
      <c r="Q71" s="144"/>
      <c r="R71" s="145"/>
      <c r="S71" s="146"/>
      <c r="T71" s="246"/>
      <c r="U71" s="220"/>
      <c r="W71" s="228"/>
      <c r="X71" s="247">
        <f t="shared" si="10"/>
        <v>0</v>
      </c>
      <c r="Y71" s="247">
        <f t="shared" si="9"/>
        <v>0</v>
      </c>
      <c r="Z71" s="247">
        <f t="shared" si="8"/>
        <v>0</v>
      </c>
      <c r="AA71" s="231"/>
      <c r="AB71" s="232"/>
    </row>
    <row r="72" spans="1:28" ht="24.95" customHeight="1" x14ac:dyDescent="0.2">
      <c r="A72" s="415"/>
      <c r="B72" s="136">
        <v>5</v>
      </c>
      <c r="C72" s="211"/>
      <c r="D72" s="212"/>
      <c r="E72" s="213"/>
      <c r="F72" s="136">
        <v>5</v>
      </c>
      <c r="G72" s="137"/>
      <c r="H72" s="217"/>
      <c r="I72" s="218"/>
      <c r="J72" s="219"/>
      <c r="K72" s="144"/>
      <c r="L72" s="144"/>
      <c r="M72" s="142"/>
      <c r="N72" s="144"/>
      <c r="O72" s="144"/>
      <c r="P72" s="144"/>
      <c r="Q72" s="144"/>
      <c r="R72" s="145"/>
      <c r="S72" s="146"/>
      <c r="T72" s="246"/>
      <c r="U72" s="220"/>
      <c r="W72" s="228"/>
      <c r="X72" s="247">
        <f t="shared" si="10"/>
        <v>0</v>
      </c>
      <c r="Y72" s="247">
        <f t="shared" si="9"/>
        <v>0</v>
      </c>
      <c r="Z72" s="247">
        <f t="shared" si="8"/>
        <v>0</v>
      </c>
      <c r="AA72" s="231"/>
      <c r="AB72" s="232"/>
    </row>
    <row r="73" spans="1:28" ht="24.95" customHeight="1" x14ac:dyDescent="0.2">
      <c r="A73" s="415"/>
      <c r="B73" s="136">
        <v>6</v>
      </c>
      <c r="C73" s="211"/>
      <c r="D73" s="212"/>
      <c r="E73" s="213"/>
      <c r="F73" s="136">
        <v>6</v>
      </c>
      <c r="G73" s="137"/>
      <c r="H73" s="217"/>
      <c r="I73" s="218"/>
      <c r="J73" s="219"/>
      <c r="K73" s="144"/>
      <c r="L73" s="144"/>
      <c r="M73" s="142"/>
      <c r="N73" s="144"/>
      <c r="O73" s="144"/>
      <c r="P73" s="144"/>
      <c r="Q73" s="144"/>
      <c r="R73" s="145"/>
      <c r="S73" s="146"/>
      <c r="T73" s="246"/>
      <c r="U73" s="220"/>
      <c r="W73" s="228"/>
      <c r="X73" s="247">
        <f t="shared" ref="X73:X85" si="11">IFERROR((SUM(M73:S73)/COUNT(M73:S73))*$AA$4*Z73,0)</f>
        <v>0</v>
      </c>
      <c r="Y73" s="247">
        <f t="shared" ref="Y73:Y85" si="12">IF(SUM(J73:L73)&gt;=1,Z73*$AA$3,0)</f>
        <v>0</v>
      </c>
      <c r="Z73" s="247">
        <f t="shared" ref="Z73:Z85" si="13">IF(K73,ABS(I73-E73),MAX(E73,I73))*100/$E$107</f>
        <v>0</v>
      </c>
      <c r="AA73" s="231"/>
      <c r="AB73" s="232"/>
    </row>
    <row r="74" spans="1:28" ht="24.95" customHeight="1" x14ac:dyDescent="0.2">
      <c r="A74" s="415"/>
      <c r="B74" s="136">
        <v>7</v>
      </c>
      <c r="C74" s="211"/>
      <c r="D74" s="212"/>
      <c r="E74" s="213"/>
      <c r="F74" s="136">
        <v>7</v>
      </c>
      <c r="G74" s="137"/>
      <c r="H74" s="217"/>
      <c r="I74" s="218"/>
      <c r="J74" s="219"/>
      <c r="K74" s="144"/>
      <c r="L74" s="144"/>
      <c r="M74" s="142"/>
      <c r="N74" s="144"/>
      <c r="O74" s="144"/>
      <c r="P74" s="144"/>
      <c r="Q74" s="144"/>
      <c r="R74" s="145"/>
      <c r="S74" s="146"/>
      <c r="T74" s="246"/>
      <c r="U74" s="220"/>
      <c r="W74" s="228"/>
      <c r="X74" s="247">
        <f t="shared" si="11"/>
        <v>0</v>
      </c>
      <c r="Y74" s="247">
        <f t="shared" si="12"/>
        <v>0</v>
      </c>
      <c r="Z74" s="247">
        <f t="shared" si="13"/>
        <v>0</v>
      </c>
      <c r="AA74" s="231"/>
      <c r="AB74" s="232"/>
    </row>
    <row r="75" spans="1:28" ht="24.95" customHeight="1" x14ac:dyDescent="0.2">
      <c r="A75" s="415"/>
      <c r="B75" s="136">
        <v>8</v>
      </c>
      <c r="C75" s="211"/>
      <c r="D75" s="212"/>
      <c r="E75" s="213"/>
      <c r="F75" s="136">
        <v>8</v>
      </c>
      <c r="G75" s="137"/>
      <c r="H75" s="217"/>
      <c r="I75" s="218"/>
      <c r="J75" s="219"/>
      <c r="K75" s="144"/>
      <c r="L75" s="144"/>
      <c r="M75" s="142"/>
      <c r="N75" s="144"/>
      <c r="O75" s="144"/>
      <c r="P75" s="144"/>
      <c r="Q75" s="144"/>
      <c r="R75" s="145"/>
      <c r="S75" s="146"/>
      <c r="T75" s="246"/>
      <c r="U75" s="220"/>
      <c r="W75" s="228"/>
      <c r="X75" s="247">
        <f t="shared" si="11"/>
        <v>0</v>
      </c>
      <c r="Y75" s="247">
        <f t="shared" si="12"/>
        <v>0</v>
      </c>
      <c r="Z75" s="247">
        <f t="shared" si="13"/>
        <v>0</v>
      </c>
      <c r="AA75" s="231"/>
      <c r="AB75" s="232"/>
    </row>
    <row r="76" spans="1:28" ht="24.95" customHeight="1" x14ac:dyDescent="0.2">
      <c r="A76" s="415"/>
      <c r="B76" s="136">
        <v>9</v>
      </c>
      <c r="C76" s="211"/>
      <c r="D76" s="212"/>
      <c r="E76" s="213"/>
      <c r="F76" s="136">
        <v>9</v>
      </c>
      <c r="G76" s="137"/>
      <c r="H76" s="217"/>
      <c r="I76" s="218"/>
      <c r="J76" s="219"/>
      <c r="K76" s="144"/>
      <c r="L76" s="144"/>
      <c r="M76" s="142"/>
      <c r="N76" s="144"/>
      <c r="O76" s="144"/>
      <c r="P76" s="144"/>
      <c r="Q76" s="144"/>
      <c r="R76" s="145"/>
      <c r="S76" s="146"/>
      <c r="T76" s="246"/>
      <c r="U76" s="220"/>
      <c r="W76" s="228"/>
      <c r="X76" s="247">
        <f t="shared" si="11"/>
        <v>0</v>
      </c>
      <c r="Y76" s="247">
        <f t="shared" si="12"/>
        <v>0</v>
      </c>
      <c r="Z76" s="247">
        <f t="shared" si="13"/>
        <v>0</v>
      </c>
      <c r="AA76" s="231"/>
      <c r="AB76" s="232"/>
    </row>
    <row r="77" spans="1:28" ht="24.95" customHeight="1" x14ac:dyDescent="0.2">
      <c r="A77" s="415"/>
      <c r="B77" s="136">
        <v>10</v>
      </c>
      <c r="C77" s="211"/>
      <c r="D77" s="212"/>
      <c r="E77" s="213"/>
      <c r="F77" s="136">
        <v>10</v>
      </c>
      <c r="G77" s="137"/>
      <c r="H77" s="217"/>
      <c r="I77" s="218"/>
      <c r="J77" s="219"/>
      <c r="K77" s="144"/>
      <c r="L77" s="144"/>
      <c r="M77" s="142"/>
      <c r="N77" s="144"/>
      <c r="O77" s="144"/>
      <c r="P77" s="144"/>
      <c r="Q77" s="144"/>
      <c r="R77" s="145"/>
      <c r="S77" s="146"/>
      <c r="T77" s="246"/>
      <c r="U77" s="220"/>
      <c r="W77" s="228"/>
      <c r="X77" s="247">
        <f t="shared" si="11"/>
        <v>0</v>
      </c>
      <c r="Y77" s="247">
        <f t="shared" si="12"/>
        <v>0</v>
      </c>
      <c r="Z77" s="247">
        <f t="shared" si="13"/>
        <v>0</v>
      </c>
      <c r="AA77" s="231"/>
      <c r="AB77" s="232"/>
    </row>
    <row r="78" spans="1:28" ht="24.95" customHeight="1" x14ac:dyDescent="0.2">
      <c r="A78" s="415"/>
      <c r="B78" s="136">
        <v>11</v>
      </c>
      <c r="C78" s="211"/>
      <c r="D78" s="212"/>
      <c r="E78" s="213"/>
      <c r="F78" s="136">
        <v>11</v>
      </c>
      <c r="G78" s="137"/>
      <c r="H78" s="217"/>
      <c r="I78" s="218"/>
      <c r="J78" s="219"/>
      <c r="K78" s="144"/>
      <c r="L78" s="144"/>
      <c r="M78" s="142"/>
      <c r="N78" s="144"/>
      <c r="O78" s="144"/>
      <c r="P78" s="144"/>
      <c r="Q78" s="144"/>
      <c r="R78" s="145"/>
      <c r="S78" s="146"/>
      <c r="T78" s="246"/>
      <c r="U78" s="220"/>
      <c r="W78" s="228"/>
      <c r="X78" s="247">
        <f t="shared" si="11"/>
        <v>0</v>
      </c>
      <c r="Y78" s="247">
        <f t="shared" si="12"/>
        <v>0</v>
      </c>
      <c r="Z78" s="247">
        <f t="shared" si="13"/>
        <v>0</v>
      </c>
      <c r="AA78" s="231"/>
      <c r="AB78" s="232"/>
    </row>
    <row r="79" spans="1:28" ht="24.95" customHeight="1" x14ac:dyDescent="0.2">
      <c r="A79" s="415"/>
      <c r="B79" s="136">
        <v>12</v>
      </c>
      <c r="C79" s="211"/>
      <c r="D79" s="212"/>
      <c r="E79" s="213"/>
      <c r="F79" s="136">
        <v>12</v>
      </c>
      <c r="G79" s="137"/>
      <c r="H79" s="217"/>
      <c r="I79" s="218"/>
      <c r="J79" s="219"/>
      <c r="K79" s="144"/>
      <c r="L79" s="144"/>
      <c r="M79" s="142"/>
      <c r="N79" s="144"/>
      <c r="O79" s="144"/>
      <c r="P79" s="144"/>
      <c r="Q79" s="144"/>
      <c r="R79" s="145"/>
      <c r="S79" s="146"/>
      <c r="T79" s="246"/>
      <c r="U79" s="220"/>
      <c r="W79" s="228"/>
      <c r="X79" s="247">
        <f t="shared" si="11"/>
        <v>0</v>
      </c>
      <c r="Y79" s="247">
        <f t="shared" si="12"/>
        <v>0</v>
      </c>
      <c r="Z79" s="247">
        <f t="shared" si="13"/>
        <v>0</v>
      </c>
      <c r="AA79" s="231"/>
      <c r="AB79" s="232"/>
    </row>
    <row r="80" spans="1:28" ht="24.95" customHeight="1" x14ac:dyDescent="0.2">
      <c r="A80" s="415"/>
      <c r="B80" s="136">
        <v>13</v>
      </c>
      <c r="C80" s="211"/>
      <c r="D80" s="212"/>
      <c r="E80" s="213"/>
      <c r="F80" s="136">
        <v>13</v>
      </c>
      <c r="G80" s="137"/>
      <c r="H80" s="217"/>
      <c r="I80" s="218"/>
      <c r="J80" s="219"/>
      <c r="K80" s="144"/>
      <c r="L80" s="144"/>
      <c r="M80" s="142"/>
      <c r="N80" s="144"/>
      <c r="O80" s="144"/>
      <c r="P80" s="144"/>
      <c r="Q80" s="144"/>
      <c r="R80" s="145"/>
      <c r="S80" s="146"/>
      <c r="T80" s="246"/>
      <c r="U80" s="220"/>
      <c r="W80" s="228"/>
      <c r="X80" s="247">
        <f t="shared" si="11"/>
        <v>0</v>
      </c>
      <c r="Y80" s="247">
        <f t="shared" si="12"/>
        <v>0</v>
      </c>
      <c r="Z80" s="247">
        <f t="shared" si="13"/>
        <v>0</v>
      </c>
      <c r="AA80" s="231"/>
      <c r="AB80" s="232"/>
    </row>
    <row r="81" spans="1:28" ht="24.95" customHeight="1" x14ac:dyDescent="0.2">
      <c r="A81" s="415"/>
      <c r="B81" s="136">
        <v>14</v>
      </c>
      <c r="C81" s="211"/>
      <c r="D81" s="212"/>
      <c r="E81" s="213"/>
      <c r="F81" s="136">
        <v>14</v>
      </c>
      <c r="G81" s="137"/>
      <c r="H81" s="217"/>
      <c r="I81" s="218"/>
      <c r="J81" s="219"/>
      <c r="K81" s="144"/>
      <c r="L81" s="144"/>
      <c r="M81" s="142"/>
      <c r="N81" s="144"/>
      <c r="O81" s="144"/>
      <c r="P81" s="144"/>
      <c r="Q81" s="144"/>
      <c r="R81" s="145"/>
      <c r="S81" s="146"/>
      <c r="T81" s="246"/>
      <c r="U81" s="220"/>
      <c r="W81" s="228"/>
      <c r="X81" s="247">
        <f t="shared" si="11"/>
        <v>0</v>
      </c>
      <c r="Y81" s="247">
        <f t="shared" si="12"/>
        <v>0</v>
      </c>
      <c r="Z81" s="247">
        <f t="shared" si="13"/>
        <v>0</v>
      </c>
      <c r="AA81" s="231"/>
      <c r="AB81" s="232"/>
    </row>
    <row r="82" spans="1:28" ht="24.95" customHeight="1" x14ac:dyDescent="0.2">
      <c r="A82" s="415"/>
      <c r="B82" s="136">
        <v>15</v>
      </c>
      <c r="C82" s="211"/>
      <c r="D82" s="212"/>
      <c r="E82" s="213"/>
      <c r="F82" s="136">
        <v>15</v>
      </c>
      <c r="G82" s="137"/>
      <c r="H82" s="217"/>
      <c r="I82" s="218"/>
      <c r="J82" s="219"/>
      <c r="K82" s="144"/>
      <c r="L82" s="144"/>
      <c r="M82" s="142"/>
      <c r="N82" s="144"/>
      <c r="O82" s="144"/>
      <c r="P82" s="144"/>
      <c r="Q82" s="144"/>
      <c r="R82" s="145"/>
      <c r="S82" s="146"/>
      <c r="T82" s="246"/>
      <c r="U82" s="220"/>
      <c r="W82" s="228"/>
      <c r="X82" s="247">
        <f t="shared" si="11"/>
        <v>0</v>
      </c>
      <c r="Y82" s="247">
        <f t="shared" si="12"/>
        <v>0</v>
      </c>
      <c r="Z82" s="247">
        <f t="shared" si="13"/>
        <v>0</v>
      </c>
      <c r="AA82" s="231"/>
      <c r="AB82" s="232"/>
    </row>
    <row r="83" spans="1:28" ht="24.95" customHeight="1" x14ac:dyDescent="0.2">
      <c r="A83" s="415"/>
      <c r="B83" s="136">
        <v>16</v>
      </c>
      <c r="C83" s="211"/>
      <c r="D83" s="212"/>
      <c r="E83" s="213"/>
      <c r="F83" s="136">
        <v>16</v>
      </c>
      <c r="G83" s="137"/>
      <c r="H83" s="217"/>
      <c r="I83" s="218"/>
      <c r="J83" s="219"/>
      <c r="K83" s="144"/>
      <c r="L83" s="144"/>
      <c r="M83" s="142"/>
      <c r="N83" s="144"/>
      <c r="O83" s="144"/>
      <c r="P83" s="144"/>
      <c r="Q83" s="144"/>
      <c r="R83" s="145"/>
      <c r="S83" s="146"/>
      <c r="T83" s="246"/>
      <c r="U83" s="220"/>
      <c r="W83" s="228"/>
      <c r="X83" s="247">
        <f t="shared" si="11"/>
        <v>0</v>
      </c>
      <c r="Y83" s="247">
        <f t="shared" si="12"/>
        <v>0</v>
      </c>
      <c r="Z83" s="247">
        <f t="shared" si="13"/>
        <v>0</v>
      </c>
      <c r="AA83" s="231"/>
      <c r="AB83" s="232"/>
    </row>
    <row r="84" spans="1:28" ht="24.95" customHeight="1" x14ac:dyDescent="0.2">
      <c r="A84" s="415"/>
      <c r="B84" s="136">
        <v>17</v>
      </c>
      <c r="C84" s="211"/>
      <c r="D84" s="212"/>
      <c r="E84" s="213"/>
      <c r="F84" s="136">
        <v>17</v>
      </c>
      <c r="G84" s="137"/>
      <c r="H84" s="217"/>
      <c r="I84" s="218"/>
      <c r="J84" s="219"/>
      <c r="K84" s="144"/>
      <c r="L84" s="144"/>
      <c r="M84" s="142"/>
      <c r="N84" s="144"/>
      <c r="O84" s="144"/>
      <c r="P84" s="144"/>
      <c r="Q84" s="144"/>
      <c r="R84" s="145"/>
      <c r="S84" s="146"/>
      <c r="T84" s="246"/>
      <c r="U84" s="220"/>
      <c r="W84" s="228"/>
      <c r="X84" s="247">
        <f t="shared" si="11"/>
        <v>0</v>
      </c>
      <c r="Y84" s="247">
        <f t="shared" si="12"/>
        <v>0</v>
      </c>
      <c r="Z84" s="247">
        <f t="shared" si="13"/>
        <v>0</v>
      </c>
      <c r="AA84" s="231"/>
      <c r="AB84" s="232"/>
    </row>
    <row r="85" spans="1:28" ht="24.95" customHeight="1" x14ac:dyDescent="0.2">
      <c r="A85" s="415"/>
      <c r="B85" s="136">
        <v>18</v>
      </c>
      <c r="C85" s="211"/>
      <c r="D85" s="212"/>
      <c r="E85" s="213"/>
      <c r="F85" s="136">
        <v>18</v>
      </c>
      <c r="G85" s="137"/>
      <c r="H85" s="217"/>
      <c r="I85" s="221"/>
      <c r="J85" s="219"/>
      <c r="K85" s="144"/>
      <c r="L85" s="144"/>
      <c r="M85" s="142"/>
      <c r="N85" s="144"/>
      <c r="O85" s="144"/>
      <c r="P85" s="144"/>
      <c r="Q85" s="144"/>
      <c r="R85" s="145"/>
      <c r="S85" s="146"/>
      <c r="T85" s="246"/>
      <c r="U85" s="220"/>
      <c r="W85" s="228"/>
      <c r="X85" s="247">
        <f t="shared" si="11"/>
        <v>0</v>
      </c>
      <c r="Y85" s="247">
        <f t="shared" si="12"/>
        <v>0</v>
      </c>
      <c r="Z85" s="247">
        <f t="shared" si="13"/>
        <v>0</v>
      </c>
      <c r="AA85" s="231"/>
      <c r="AB85" s="232"/>
    </row>
    <row r="86" spans="1:28" ht="24.95" customHeight="1" x14ac:dyDescent="0.2">
      <c r="A86" s="415"/>
      <c r="B86" s="136">
        <v>19</v>
      </c>
      <c r="C86" s="211"/>
      <c r="D86" s="212"/>
      <c r="E86" s="213"/>
      <c r="F86" s="136">
        <v>19</v>
      </c>
      <c r="G86" s="137"/>
      <c r="H86" s="217"/>
      <c r="I86" s="221"/>
      <c r="J86" s="219"/>
      <c r="K86" s="144"/>
      <c r="L86" s="144"/>
      <c r="M86" s="142"/>
      <c r="N86" s="144"/>
      <c r="O86" s="144"/>
      <c r="P86" s="144"/>
      <c r="Q86" s="144"/>
      <c r="R86" s="145"/>
      <c r="S86" s="146"/>
      <c r="T86" s="246"/>
      <c r="U86" s="220"/>
      <c r="W86" s="228"/>
      <c r="X86" s="247">
        <f t="shared" si="10"/>
        <v>0</v>
      </c>
      <c r="Y86" s="247">
        <f t="shared" si="9"/>
        <v>0</v>
      </c>
      <c r="Z86" s="247">
        <f t="shared" ref="Z85:Z94" si="14">IF(K86,ABS(I86-E86),MAX(E86,I86))*100/$E$107</f>
        <v>0</v>
      </c>
      <c r="AA86" s="231"/>
      <c r="AB86" s="232"/>
    </row>
    <row r="87" spans="1:28" ht="24.95" customHeight="1" x14ac:dyDescent="0.2">
      <c r="A87" s="415"/>
      <c r="B87" s="136">
        <v>20</v>
      </c>
      <c r="C87" s="211"/>
      <c r="D87" s="212"/>
      <c r="E87" s="213"/>
      <c r="F87" s="136">
        <v>20</v>
      </c>
      <c r="G87" s="137"/>
      <c r="H87" s="217"/>
      <c r="I87" s="221"/>
      <c r="J87" s="219"/>
      <c r="K87" s="144"/>
      <c r="L87" s="144"/>
      <c r="M87" s="142"/>
      <c r="N87" s="144"/>
      <c r="O87" s="144"/>
      <c r="P87" s="144"/>
      <c r="Q87" s="144"/>
      <c r="R87" s="145"/>
      <c r="S87" s="146"/>
      <c r="T87" s="246"/>
      <c r="U87" s="220"/>
      <c r="W87" s="228"/>
      <c r="X87" s="247">
        <f t="shared" si="10"/>
        <v>0</v>
      </c>
      <c r="Y87" s="247">
        <f t="shared" si="9"/>
        <v>0</v>
      </c>
      <c r="Z87" s="247">
        <f t="shared" si="14"/>
        <v>0</v>
      </c>
      <c r="AA87" s="231"/>
      <c r="AB87" s="232"/>
    </row>
    <row r="88" spans="1:28" ht="24.95" customHeight="1" x14ac:dyDescent="0.2">
      <c r="A88" s="415"/>
      <c r="B88" s="136">
        <v>21</v>
      </c>
      <c r="C88" s="211"/>
      <c r="D88" s="212"/>
      <c r="E88" s="213"/>
      <c r="F88" s="136">
        <v>21</v>
      </c>
      <c r="G88" s="137"/>
      <c r="H88" s="217"/>
      <c r="I88" s="221"/>
      <c r="J88" s="219"/>
      <c r="K88" s="144"/>
      <c r="L88" s="144"/>
      <c r="M88" s="142"/>
      <c r="N88" s="144"/>
      <c r="O88" s="144"/>
      <c r="P88" s="144"/>
      <c r="Q88" s="144"/>
      <c r="R88" s="145"/>
      <c r="S88" s="146"/>
      <c r="T88" s="246"/>
      <c r="U88" s="220"/>
      <c r="W88" s="228"/>
      <c r="X88" s="247">
        <f t="shared" si="10"/>
        <v>0</v>
      </c>
      <c r="Y88" s="247">
        <f t="shared" si="9"/>
        <v>0</v>
      </c>
      <c r="Z88" s="247">
        <f t="shared" si="14"/>
        <v>0</v>
      </c>
      <c r="AA88" s="231"/>
      <c r="AB88" s="232"/>
    </row>
    <row r="89" spans="1:28" ht="24.95" customHeight="1" x14ac:dyDescent="0.2">
      <c r="A89" s="415"/>
      <c r="B89" s="136">
        <v>22</v>
      </c>
      <c r="C89" s="211"/>
      <c r="D89" s="212"/>
      <c r="E89" s="213"/>
      <c r="F89" s="136">
        <v>22</v>
      </c>
      <c r="G89" s="137"/>
      <c r="H89" s="217"/>
      <c r="I89" s="221"/>
      <c r="J89" s="222"/>
      <c r="K89" s="165"/>
      <c r="L89" s="165"/>
      <c r="M89" s="164"/>
      <c r="N89" s="165"/>
      <c r="O89" s="165"/>
      <c r="P89" s="165"/>
      <c r="Q89" s="165"/>
      <c r="R89" s="166"/>
      <c r="S89" s="167"/>
      <c r="T89" s="246"/>
      <c r="U89" s="220"/>
      <c r="W89" s="228"/>
      <c r="X89" s="247">
        <f t="shared" si="10"/>
        <v>0</v>
      </c>
      <c r="Y89" s="247">
        <f t="shared" si="9"/>
        <v>0</v>
      </c>
      <c r="Z89" s="247">
        <f t="shared" si="14"/>
        <v>0</v>
      </c>
      <c r="AA89" s="231"/>
      <c r="AB89" s="232"/>
    </row>
    <row r="90" spans="1:28" ht="24.95" customHeight="1" x14ac:dyDescent="0.2">
      <c r="A90" s="415"/>
      <c r="B90" s="136">
        <v>23</v>
      </c>
      <c r="C90" s="211"/>
      <c r="D90" s="212"/>
      <c r="E90" s="213"/>
      <c r="F90" s="136">
        <v>23</v>
      </c>
      <c r="G90" s="137"/>
      <c r="H90" s="217"/>
      <c r="I90" s="221"/>
      <c r="J90" s="222"/>
      <c r="K90" s="165"/>
      <c r="L90" s="165"/>
      <c r="M90" s="164"/>
      <c r="N90" s="165"/>
      <c r="O90" s="165"/>
      <c r="P90" s="165"/>
      <c r="Q90" s="165"/>
      <c r="R90" s="166"/>
      <c r="S90" s="167"/>
      <c r="T90" s="246"/>
      <c r="U90" s="220"/>
      <c r="W90" s="228"/>
      <c r="X90" s="247">
        <f t="shared" si="10"/>
        <v>0</v>
      </c>
      <c r="Y90" s="247">
        <f t="shared" si="9"/>
        <v>0</v>
      </c>
      <c r="Z90" s="247">
        <f t="shared" si="14"/>
        <v>0</v>
      </c>
      <c r="AA90" s="231"/>
      <c r="AB90" s="232"/>
    </row>
    <row r="91" spans="1:28" ht="24.95" customHeight="1" x14ac:dyDescent="0.2">
      <c r="A91" s="415"/>
      <c r="B91" s="136">
        <v>24</v>
      </c>
      <c r="C91" s="211"/>
      <c r="D91" s="212"/>
      <c r="E91" s="213"/>
      <c r="F91" s="136">
        <v>24</v>
      </c>
      <c r="G91" s="137"/>
      <c r="H91" s="217"/>
      <c r="I91" s="221"/>
      <c r="J91" s="222"/>
      <c r="K91" s="165"/>
      <c r="L91" s="165"/>
      <c r="M91" s="164"/>
      <c r="N91" s="165"/>
      <c r="O91" s="165"/>
      <c r="P91" s="165"/>
      <c r="Q91" s="165"/>
      <c r="R91" s="166"/>
      <c r="S91" s="167"/>
      <c r="T91" s="246"/>
      <c r="U91" s="220"/>
      <c r="W91" s="228"/>
      <c r="X91" s="247">
        <f t="shared" si="10"/>
        <v>0</v>
      </c>
      <c r="Y91" s="247">
        <f t="shared" si="9"/>
        <v>0</v>
      </c>
      <c r="Z91" s="247">
        <f t="shared" si="14"/>
        <v>0</v>
      </c>
      <c r="AA91" s="231"/>
      <c r="AB91" s="232"/>
    </row>
    <row r="92" spans="1:28" ht="24.95" customHeight="1" x14ac:dyDescent="0.2">
      <c r="A92" s="415"/>
      <c r="B92" s="136">
        <v>25</v>
      </c>
      <c r="C92" s="211"/>
      <c r="D92" s="212"/>
      <c r="E92" s="213"/>
      <c r="F92" s="136">
        <v>25</v>
      </c>
      <c r="G92" s="137"/>
      <c r="H92" s="217"/>
      <c r="I92" s="221"/>
      <c r="J92" s="222"/>
      <c r="K92" s="165"/>
      <c r="L92" s="165"/>
      <c r="M92" s="164"/>
      <c r="N92" s="165"/>
      <c r="O92" s="165"/>
      <c r="P92" s="165"/>
      <c r="Q92" s="165"/>
      <c r="R92" s="166"/>
      <c r="S92" s="167"/>
      <c r="T92" s="246"/>
      <c r="U92" s="220"/>
      <c r="W92" s="228"/>
      <c r="X92" s="247">
        <f t="shared" si="10"/>
        <v>0</v>
      </c>
      <c r="Y92" s="247">
        <f t="shared" si="9"/>
        <v>0</v>
      </c>
      <c r="Z92" s="247">
        <f t="shared" si="14"/>
        <v>0</v>
      </c>
      <c r="AA92" s="231"/>
      <c r="AB92" s="232"/>
    </row>
    <row r="93" spans="1:28" ht="24.95" customHeight="1" x14ac:dyDescent="0.2">
      <c r="A93" s="415"/>
      <c r="B93" s="136">
        <v>26</v>
      </c>
      <c r="C93" s="211"/>
      <c r="D93" s="212"/>
      <c r="E93" s="213"/>
      <c r="F93" s="136">
        <v>26</v>
      </c>
      <c r="G93" s="137"/>
      <c r="H93" s="217"/>
      <c r="I93" s="221"/>
      <c r="J93" s="222"/>
      <c r="K93" s="165"/>
      <c r="L93" s="165"/>
      <c r="M93" s="164"/>
      <c r="N93" s="165"/>
      <c r="O93" s="165"/>
      <c r="P93" s="165"/>
      <c r="Q93" s="165"/>
      <c r="R93" s="166"/>
      <c r="S93" s="167"/>
      <c r="T93" s="246"/>
      <c r="U93" s="220"/>
      <c r="W93" s="228"/>
      <c r="X93" s="247">
        <f t="shared" si="10"/>
        <v>0</v>
      </c>
      <c r="Y93" s="247">
        <f t="shared" si="9"/>
        <v>0</v>
      </c>
      <c r="Z93" s="247">
        <f t="shared" si="14"/>
        <v>0</v>
      </c>
      <c r="AA93" s="231"/>
      <c r="AB93" s="232"/>
    </row>
    <row r="94" spans="1:28" ht="24.95" customHeight="1" x14ac:dyDescent="0.2">
      <c r="A94" s="415"/>
      <c r="B94" s="136">
        <v>27</v>
      </c>
      <c r="C94" s="211"/>
      <c r="D94" s="212"/>
      <c r="E94" s="213"/>
      <c r="F94" s="136">
        <v>27</v>
      </c>
      <c r="G94" s="137"/>
      <c r="H94" s="217"/>
      <c r="I94" s="221"/>
      <c r="J94" s="222"/>
      <c r="K94" s="165"/>
      <c r="L94" s="165"/>
      <c r="M94" s="164"/>
      <c r="N94" s="165"/>
      <c r="O94" s="165"/>
      <c r="P94" s="165"/>
      <c r="Q94" s="165"/>
      <c r="R94" s="166"/>
      <c r="S94" s="167"/>
      <c r="T94" s="246"/>
      <c r="U94" s="220"/>
      <c r="W94" s="228"/>
      <c r="X94" s="247">
        <f t="shared" si="10"/>
        <v>0</v>
      </c>
      <c r="Y94" s="247">
        <f t="shared" si="9"/>
        <v>0</v>
      </c>
      <c r="Z94" s="247">
        <f t="shared" si="14"/>
        <v>0</v>
      </c>
      <c r="AA94" s="231"/>
      <c r="AB94" s="232"/>
    </row>
    <row r="95" spans="1:28" ht="24.95" customHeight="1" x14ac:dyDescent="0.2">
      <c r="A95" s="415"/>
      <c r="B95" s="136">
        <v>28</v>
      </c>
      <c r="C95" s="211"/>
      <c r="D95" s="212"/>
      <c r="E95" s="213"/>
      <c r="F95" s="136">
        <v>28</v>
      </c>
      <c r="G95" s="137"/>
      <c r="H95" s="217"/>
      <c r="I95" s="221"/>
      <c r="J95" s="222"/>
      <c r="K95" s="165"/>
      <c r="L95" s="165"/>
      <c r="M95" s="164"/>
      <c r="N95" s="165"/>
      <c r="O95" s="165"/>
      <c r="P95" s="165"/>
      <c r="Q95" s="165"/>
      <c r="R95" s="166"/>
      <c r="S95" s="167"/>
      <c r="T95" s="246"/>
      <c r="U95" s="220"/>
      <c r="W95" s="228"/>
      <c r="X95" s="247">
        <f t="shared" ref="X95" si="15">IFERROR((SUM(M95:S95)/COUNT(M95:S95))*$AA$4*Z95,0)</f>
        <v>0</v>
      </c>
      <c r="Y95" s="247">
        <f t="shared" ref="Y95" si="16">IF(SUM(J95:L95)&gt;=1,Z95*$AA$3,0)</f>
        <v>0</v>
      </c>
      <c r="Z95" s="247">
        <f t="shared" ref="Z95" si="17">IF(K95,ABS(I95-E95),MAX(E95,I95))*100/$E$107</f>
        <v>0</v>
      </c>
      <c r="AA95" s="231"/>
      <c r="AB95" s="232"/>
    </row>
    <row r="96" spans="1:28" ht="24.95" customHeight="1" x14ac:dyDescent="0.2">
      <c r="A96" s="415"/>
      <c r="B96" s="136">
        <v>29</v>
      </c>
      <c r="C96" s="211"/>
      <c r="D96" s="212"/>
      <c r="E96" s="213"/>
      <c r="F96" s="136">
        <v>29</v>
      </c>
      <c r="G96" s="137"/>
      <c r="H96" s="217"/>
      <c r="I96" s="221"/>
      <c r="J96" s="222"/>
      <c r="K96" s="165"/>
      <c r="L96" s="165"/>
      <c r="M96" s="164"/>
      <c r="N96" s="165"/>
      <c r="O96" s="165"/>
      <c r="P96" s="165"/>
      <c r="Q96" s="165"/>
      <c r="R96" s="166"/>
      <c r="S96" s="167"/>
      <c r="T96" s="246"/>
      <c r="U96" s="220"/>
      <c r="W96" s="228"/>
      <c r="X96" s="247">
        <f t="shared" si="10"/>
        <v>0</v>
      </c>
      <c r="Y96" s="247">
        <f t="shared" si="9"/>
        <v>0</v>
      </c>
      <c r="Z96" s="247">
        <f>IF(K96,ABS(I96-E96),MAX(E96,I96))*100/$E$107</f>
        <v>0</v>
      </c>
      <c r="AA96" s="231"/>
      <c r="AB96" s="232"/>
    </row>
    <row r="97" spans="1:28" ht="24.95" customHeight="1" thickBot="1" x14ac:dyDescent="0.25">
      <c r="A97" s="415"/>
      <c r="B97" s="136">
        <v>30</v>
      </c>
      <c r="C97" s="211"/>
      <c r="D97" s="212"/>
      <c r="E97" s="213"/>
      <c r="F97" s="136">
        <v>30</v>
      </c>
      <c r="G97" s="223"/>
      <c r="H97" s="224"/>
      <c r="I97" s="221"/>
      <c r="J97" s="225"/>
      <c r="K97" s="226"/>
      <c r="L97" s="226"/>
      <c r="M97" s="164"/>
      <c r="N97" s="165"/>
      <c r="O97" s="165"/>
      <c r="P97" s="165"/>
      <c r="Q97" s="165"/>
      <c r="R97" s="166"/>
      <c r="S97" s="167"/>
      <c r="T97" s="246"/>
      <c r="U97" s="220"/>
      <c r="W97" s="228"/>
      <c r="X97" s="247">
        <f t="shared" si="10"/>
        <v>0</v>
      </c>
      <c r="Y97" s="247">
        <f t="shared" ref="Y97:Y99" si="18">IF(SUM(J97:L97)&gt;=1,Z97*$AA$3,0)</f>
        <v>0</v>
      </c>
      <c r="Z97" s="247">
        <f>IF(K97,ABS(I97-E97),MAX(E97,I97))*100/$E$107</f>
        <v>0</v>
      </c>
      <c r="AA97" s="231"/>
      <c r="AB97" s="232"/>
    </row>
    <row r="98" spans="1:28" s="245" customFormat="1" ht="24.6" customHeight="1" thickBot="1" x14ac:dyDescent="0.25">
      <c r="A98" s="270"/>
      <c r="B98" s="416" t="s">
        <v>208</v>
      </c>
      <c r="C98" s="417"/>
      <c r="D98" s="417"/>
      <c r="E98" s="271">
        <f>SUM(E68:E97)</f>
        <v>0</v>
      </c>
      <c r="F98" s="416" t="s">
        <v>208</v>
      </c>
      <c r="G98" s="417"/>
      <c r="H98" s="417"/>
      <c r="I98" s="264">
        <f>SUM(I68:I97)</f>
        <v>0</v>
      </c>
      <c r="J98" s="253"/>
      <c r="K98" s="253"/>
      <c r="L98" s="253"/>
      <c r="M98" s="418"/>
      <c r="N98" s="419"/>
      <c r="O98" s="419"/>
      <c r="P98" s="419"/>
      <c r="Q98" s="419"/>
      <c r="R98" s="419"/>
      <c r="S98" s="420"/>
      <c r="T98" s="272"/>
      <c r="U98" s="269"/>
      <c r="X98" s="247">
        <f t="shared" si="10"/>
        <v>0</v>
      </c>
      <c r="Y98" s="247">
        <f t="shared" si="18"/>
        <v>0</v>
      </c>
      <c r="Z98" s="247">
        <f>IF(K98,ABS(I98-E98),MAX(E98,I98))*100/$E$107</f>
        <v>0</v>
      </c>
      <c r="AA98" s="235"/>
      <c r="AB98" s="263"/>
    </row>
    <row r="99" spans="1:28" s="245" customFormat="1" ht="24.6" customHeight="1" thickBot="1" x14ac:dyDescent="0.25">
      <c r="A99" s="273"/>
      <c r="B99" s="274"/>
      <c r="C99" s="421" t="s">
        <v>207</v>
      </c>
      <c r="D99" s="422"/>
      <c r="E99" s="275">
        <f>E16+E67+E98</f>
        <v>19</v>
      </c>
      <c r="F99" s="423" t="s">
        <v>207</v>
      </c>
      <c r="G99" s="423"/>
      <c r="H99" s="424"/>
      <c r="I99" s="276">
        <f>I98+I67+I16</f>
        <v>19</v>
      </c>
      <c r="J99" s="416" t="s">
        <v>105</v>
      </c>
      <c r="K99" s="417"/>
      <c r="L99" s="417"/>
      <c r="M99" s="417"/>
      <c r="N99" s="417"/>
      <c r="O99" s="417"/>
      <c r="P99" s="417"/>
      <c r="Q99" s="417"/>
      <c r="R99" s="417"/>
      <c r="S99" s="425"/>
      <c r="T99" s="277">
        <f>T67</f>
        <v>0</v>
      </c>
      <c r="U99" s="269"/>
      <c r="X99" s="247">
        <f t="shared" si="10"/>
        <v>0</v>
      </c>
      <c r="Y99" s="247">
        <f t="shared" si="18"/>
        <v>0</v>
      </c>
      <c r="Z99" s="247">
        <f>IF(K99,ABS(I99-E99),MAX(E99,I99))*100/$E$107</f>
        <v>100</v>
      </c>
      <c r="AA99" s="235"/>
      <c r="AB99" s="263"/>
    </row>
    <row r="100" spans="1:28" ht="31.5" customHeight="1" x14ac:dyDescent="0.2">
      <c r="B100" s="278"/>
      <c r="J100" s="279"/>
      <c r="K100" s="279"/>
      <c r="L100" s="279"/>
      <c r="T100" s="280"/>
      <c r="W100" s="228"/>
    </row>
    <row r="101" spans="1:28" ht="31.5" customHeight="1" thickBot="1" x14ac:dyDescent="0.25">
      <c r="B101" s="278"/>
      <c r="W101" s="228"/>
    </row>
    <row r="102" spans="1:28" ht="45.75" customHeight="1" thickBot="1" x14ac:dyDescent="0.25">
      <c r="B102" s="278"/>
      <c r="C102" s="386" t="s">
        <v>209</v>
      </c>
      <c r="D102" s="387"/>
      <c r="E102" s="281" t="s">
        <v>106</v>
      </c>
      <c r="G102" s="388" t="s">
        <v>210</v>
      </c>
      <c r="H102" s="389"/>
      <c r="I102" s="282" t="s">
        <v>106</v>
      </c>
      <c r="W102" s="228"/>
    </row>
    <row r="103" spans="1:28" ht="27" customHeight="1" x14ac:dyDescent="0.2">
      <c r="B103" s="278"/>
      <c r="C103" s="390" t="str">
        <f>A5</f>
        <v xml:space="preserve">Kursus Universiti </v>
      </c>
      <c r="D103" s="391"/>
      <c r="E103" s="283">
        <f>E16</f>
        <v>19</v>
      </c>
      <c r="G103" s="390" t="str">
        <f>A5</f>
        <v xml:space="preserve">Kursus Universiti </v>
      </c>
      <c r="H103" s="391"/>
      <c r="I103" s="283">
        <f>I16</f>
        <v>19</v>
      </c>
      <c r="M103" s="392" t="s">
        <v>17</v>
      </c>
      <c r="N103" s="393"/>
      <c r="O103" s="393"/>
      <c r="P103" s="393"/>
      <c r="Q103" s="393"/>
      <c r="R103" s="393"/>
      <c r="S103" s="394"/>
      <c r="T103" s="401">
        <f>T99</f>
        <v>0</v>
      </c>
      <c r="W103" s="228"/>
    </row>
    <row r="104" spans="1:28" ht="27" customHeight="1" x14ac:dyDescent="0.2">
      <c r="B104" s="278"/>
      <c r="C104" s="404" t="str">
        <f>A17</f>
        <v>Kursus Teras</v>
      </c>
      <c r="D104" s="405"/>
      <c r="E104" s="284">
        <f>E67</f>
        <v>0</v>
      </c>
      <c r="G104" s="404" t="str">
        <f>A17</f>
        <v>Kursus Teras</v>
      </c>
      <c r="H104" s="405"/>
      <c r="I104" s="284">
        <f>I67</f>
        <v>0</v>
      </c>
      <c r="L104" s="285"/>
      <c r="M104" s="395"/>
      <c r="N104" s="396"/>
      <c r="O104" s="396"/>
      <c r="P104" s="396"/>
      <c r="Q104" s="396"/>
      <c r="R104" s="396"/>
      <c r="S104" s="397"/>
      <c r="T104" s="402"/>
      <c r="W104" s="228"/>
    </row>
    <row r="105" spans="1:28" ht="27" customHeight="1" thickBot="1" x14ac:dyDescent="0.25">
      <c r="B105" s="278"/>
      <c r="C105" s="406" t="s">
        <v>107</v>
      </c>
      <c r="D105" s="407"/>
      <c r="E105" s="286">
        <f>E98</f>
        <v>0</v>
      </c>
      <c r="G105" s="406" t="s">
        <v>107</v>
      </c>
      <c r="H105" s="407"/>
      <c r="I105" s="286">
        <f>I98</f>
        <v>0</v>
      </c>
      <c r="L105" s="285"/>
      <c r="M105" s="395"/>
      <c r="N105" s="396"/>
      <c r="O105" s="396"/>
      <c r="P105" s="396"/>
      <c r="Q105" s="396"/>
      <c r="R105" s="396"/>
      <c r="S105" s="397"/>
      <c r="T105" s="402"/>
      <c r="W105" s="228"/>
    </row>
    <row r="106" spans="1:28" ht="27" customHeight="1" thickBot="1" x14ac:dyDescent="0.25">
      <c r="B106" s="278"/>
      <c r="C106" s="408" t="s">
        <v>108</v>
      </c>
      <c r="D106" s="409"/>
      <c r="E106" s="287">
        <f>COUNTA(D68:D97)+COUNTA(D17:D66)+COUNTA(D5:D15)</f>
        <v>9</v>
      </c>
      <c r="G106" s="410" t="s">
        <v>108</v>
      </c>
      <c r="H106" s="411"/>
      <c r="I106" s="288">
        <f>COUNTA(H68:H97)+COUNTA(H17:H66)+COUNTA(H5:H15)</f>
        <v>10</v>
      </c>
      <c r="L106" s="285"/>
      <c r="M106" s="398"/>
      <c r="N106" s="399"/>
      <c r="O106" s="399"/>
      <c r="P106" s="399"/>
      <c r="Q106" s="399"/>
      <c r="R106" s="399"/>
      <c r="S106" s="400"/>
      <c r="T106" s="403"/>
      <c r="W106" s="228"/>
    </row>
    <row r="107" spans="1:28" ht="27" customHeight="1" thickBot="1" x14ac:dyDescent="0.25">
      <c r="B107" s="278"/>
      <c r="C107" s="382" t="s">
        <v>204</v>
      </c>
      <c r="D107" s="383"/>
      <c r="E107" s="289">
        <f>SUM(E103:E105)</f>
        <v>19</v>
      </c>
      <c r="G107" s="384" t="s">
        <v>204</v>
      </c>
      <c r="H107" s="385"/>
      <c r="I107" s="290">
        <f>SUM(I103:I105)</f>
        <v>19</v>
      </c>
      <c r="W107" s="228"/>
    </row>
    <row r="108" spans="1:28" ht="18" customHeight="1" x14ac:dyDescent="0.2">
      <c r="B108" s="278"/>
      <c r="C108" s="228"/>
      <c r="D108" s="245"/>
      <c r="E108" s="245"/>
      <c r="W108" s="228"/>
    </row>
    <row r="109" spans="1:28" ht="18" customHeight="1" x14ac:dyDescent="0.2">
      <c r="B109" s="278"/>
      <c r="C109" s="228"/>
      <c r="D109" s="245"/>
      <c r="E109" s="245"/>
      <c r="W109" s="228"/>
    </row>
    <row r="110" spans="1:28" ht="18" customHeight="1" x14ac:dyDescent="0.2">
      <c r="C110" s="291"/>
      <c r="D110" s="291"/>
      <c r="E110" s="291"/>
      <c r="W110" s="228"/>
    </row>
    <row r="111" spans="1:28" ht="18" customHeight="1" x14ac:dyDescent="0.2">
      <c r="C111" s="291"/>
      <c r="D111" s="291"/>
      <c r="E111" s="291"/>
      <c r="W111" s="228"/>
    </row>
    <row r="112" spans="1:28" ht="18" customHeight="1" x14ac:dyDescent="0.2">
      <c r="C112" s="291"/>
      <c r="D112" s="291"/>
      <c r="E112" s="291"/>
      <c r="W112" s="228"/>
    </row>
    <row r="113" spans="1:28" ht="18" customHeight="1" x14ac:dyDescent="0.2">
      <c r="C113" s="291"/>
      <c r="D113" s="291"/>
      <c r="E113" s="291"/>
      <c r="W113" s="228"/>
    </row>
    <row r="114" spans="1:28" ht="18" customHeight="1" x14ac:dyDescent="0.2">
      <c r="C114" s="291"/>
      <c r="D114" s="291"/>
      <c r="E114" s="291"/>
      <c r="W114" s="228"/>
    </row>
    <row r="115" spans="1:28" ht="18" customHeight="1" x14ac:dyDescent="0.2">
      <c r="C115" s="291"/>
      <c r="D115" s="291"/>
      <c r="E115" s="291"/>
      <c r="W115" s="228"/>
    </row>
    <row r="116" spans="1:28" s="227" customFormat="1" ht="18" customHeight="1" x14ac:dyDescent="0.2">
      <c r="A116" s="116"/>
      <c r="B116" s="116"/>
      <c r="C116" s="291"/>
      <c r="D116" s="291"/>
      <c r="E116" s="291"/>
      <c r="T116" s="229"/>
      <c r="U116" s="292"/>
      <c r="X116" s="489"/>
      <c r="Y116" s="489"/>
      <c r="Z116" s="489"/>
      <c r="AA116" s="489"/>
      <c r="AB116" s="494"/>
    </row>
    <row r="117" spans="1:28" ht="18" customHeight="1" x14ac:dyDescent="0.2">
      <c r="C117" s="291"/>
      <c r="D117" s="291"/>
      <c r="E117" s="291"/>
      <c r="W117" s="228"/>
    </row>
    <row r="118" spans="1:28" ht="18" customHeight="1" x14ac:dyDescent="0.2">
      <c r="C118" s="291"/>
      <c r="D118" s="291"/>
      <c r="E118" s="291"/>
      <c r="W118" s="228"/>
    </row>
    <row r="119" spans="1:28" ht="18" customHeight="1" x14ac:dyDescent="0.2">
      <c r="C119" s="291"/>
      <c r="D119" s="291"/>
      <c r="E119" s="291"/>
      <c r="W119" s="228"/>
    </row>
    <row r="120" spans="1:28" ht="18" customHeight="1" x14ac:dyDescent="0.2">
      <c r="C120" s="291"/>
      <c r="D120" s="291"/>
      <c r="E120" s="291"/>
      <c r="W120" s="228"/>
    </row>
    <row r="121" spans="1:28" ht="18" customHeight="1" x14ac:dyDescent="0.2">
      <c r="D121" s="291"/>
      <c r="W121" s="228"/>
    </row>
    <row r="122" spans="1:28" ht="18" customHeight="1" x14ac:dyDescent="0.2">
      <c r="D122" s="291"/>
      <c r="W122" s="228"/>
    </row>
    <row r="123" spans="1:28" ht="18" customHeight="1" x14ac:dyDescent="0.2">
      <c r="D123" s="291"/>
      <c r="W123" s="228"/>
    </row>
    <row r="124" spans="1:28" ht="18" customHeight="1" x14ac:dyDescent="0.2">
      <c r="D124" s="291"/>
      <c r="W124" s="228"/>
    </row>
    <row r="125" spans="1:28" s="490" customFormat="1" ht="18" customHeight="1" x14ac:dyDescent="0.2">
      <c r="A125" s="487"/>
      <c r="B125" s="487"/>
      <c r="C125" s="487"/>
      <c r="D125" s="488"/>
      <c r="E125" s="489"/>
      <c r="M125" s="487"/>
      <c r="N125" s="487"/>
      <c r="O125" s="487"/>
      <c r="P125" s="487"/>
      <c r="Q125" s="487"/>
      <c r="T125" s="491"/>
      <c r="U125" s="492"/>
      <c r="AB125" s="493"/>
    </row>
    <row r="126" spans="1:28" s="490" customFormat="1" ht="18" customHeight="1" x14ac:dyDescent="0.2">
      <c r="A126" s="487"/>
      <c r="B126" s="487"/>
      <c r="C126" s="487"/>
      <c r="D126" s="488"/>
      <c r="E126" s="489"/>
      <c r="M126" s="487"/>
      <c r="N126" s="487"/>
      <c r="O126" s="487"/>
      <c r="P126" s="487"/>
      <c r="Q126" s="487"/>
      <c r="T126" s="491"/>
      <c r="U126" s="492"/>
      <c r="AB126" s="493"/>
    </row>
    <row r="127" spans="1:28" s="490" customFormat="1" ht="18" customHeight="1" x14ac:dyDescent="0.2">
      <c r="A127" s="487"/>
      <c r="B127" s="487"/>
      <c r="C127" s="487"/>
      <c r="D127" s="488"/>
      <c r="E127" s="489"/>
      <c r="M127" s="487"/>
      <c r="N127" s="487"/>
      <c r="O127" s="487"/>
      <c r="P127" s="487"/>
      <c r="Q127" s="487"/>
      <c r="T127" s="491"/>
      <c r="U127" s="492"/>
      <c r="AB127" s="493"/>
    </row>
    <row r="128" spans="1:28" s="490" customFormat="1" ht="18" customHeight="1" x14ac:dyDescent="0.2">
      <c r="A128" s="487"/>
      <c r="B128" s="487"/>
      <c r="C128" s="487"/>
      <c r="D128" s="488"/>
      <c r="E128" s="489"/>
      <c r="M128" s="487"/>
      <c r="N128" s="487"/>
      <c r="O128" s="487"/>
      <c r="P128" s="487"/>
      <c r="Q128" s="487"/>
      <c r="T128" s="491"/>
      <c r="U128" s="492"/>
      <c r="AB128" s="493"/>
    </row>
    <row r="129" spans="1:28" s="490" customFormat="1" ht="18" customHeight="1" x14ac:dyDescent="0.2">
      <c r="A129" s="487"/>
      <c r="B129" s="487"/>
      <c r="C129" s="487"/>
      <c r="D129" s="488"/>
      <c r="E129" s="489"/>
      <c r="M129" s="487"/>
      <c r="N129" s="487"/>
      <c r="O129" s="487"/>
      <c r="P129" s="487"/>
      <c r="Q129" s="487"/>
      <c r="T129" s="491"/>
      <c r="U129" s="492"/>
      <c r="AB129" s="493"/>
    </row>
    <row r="130" spans="1:28" s="490" customFormat="1" ht="18" customHeight="1" x14ac:dyDescent="0.2">
      <c r="A130" s="487"/>
      <c r="B130" s="487"/>
      <c r="C130" s="487"/>
      <c r="D130" s="488"/>
      <c r="E130" s="489"/>
      <c r="M130" s="487"/>
      <c r="N130" s="487"/>
      <c r="O130" s="487"/>
      <c r="P130" s="487"/>
      <c r="Q130" s="487"/>
      <c r="T130" s="491"/>
      <c r="U130" s="492"/>
      <c r="AB130" s="493"/>
    </row>
    <row r="131" spans="1:28" s="490" customFormat="1" ht="18" customHeight="1" x14ac:dyDescent="0.2">
      <c r="A131" s="487"/>
      <c r="B131" s="487"/>
      <c r="C131" s="487"/>
      <c r="D131" s="488"/>
      <c r="E131" s="489"/>
      <c r="M131" s="487"/>
      <c r="N131" s="487"/>
      <c r="O131" s="487"/>
      <c r="P131" s="487"/>
      <c r="Q131" s="487"/>
      <c r="T131" s="491"/>
      <c r="U131" s="492"/>
      <c r="AB131" s="493"/>
    </row>
    <row r="132" spans="1:28" s="490" customFormat="1" ht="18" customHeight="1" x14ac:dyDescent="0.2">
      <c r="A132" s="487"/>
      <c r="B132" s="487"/>
      <c r="C132" s="487"/>
      <c r="D132" s="488"/>
      <c r="E132" s="489"/>
      <c r="M132" s="487"/>
      <c r="N132" s="487"/>
      <c r="O132" s="487"/>
      <c r="P132" s="487"/>
      <c r="Q132" s="487"/>
      <c r="T132" s="491"/>
      <c r="U132" s="492"/>
      <c r="AB132" s="493"/>
    </row>
    <row r="133" spans="1:28" s="490" customFormat="1" ht="18" customHeight="1" x14ac:dyDescent="0.2">
      <c r="A133" s="487"/>
      <c r="B133" s="487"/>
      <c r="C133" s="487"/>
      <c r="D133" s="488"/>
      <c r="E133" s="489"/>
      <c r="M133" s="487"/>
      <c r="N133" s="487"/>
      <c r="O133" s="487"/>
      <c r="P133" s="487"/>
      <c r="Q133" s="487"/>
      <c r="T133" s="491"/>
      <c r="U133" s="492"/>
      <c r="AB133" s="493"/>
    </row>
    <row r="134" spans="1:28" s="490" customFormat="1" ht="18" customHeight="1" x14ac:dyDescent="0.2">
      <c r="A134" s="487"/>
      <c r="B134" s="487"/>
      <c r="C134" s="487"/>
      <c r="D134" s="488"/>
      <c r="E134" s="489"/>
      <c r="M134" s="487"/>
      <c r="N134" s="487"/>
      <c r="O134" s="487"/>
      <c r="P134" s="487"/>
      <c r="Q134" s="487"/>
      <c r="T134" s="491"/>
      <c r="U134" s="492"/>
      <c r="AB134" s="493"/>
    </row>
    <row r="135" spans="1:28" s="490" customFormat="1" ht="18" customHeight="1" x14ac:dyDescent="0.2">
      <c r="A135" s="487"/>
      <c r="B135" s="487"/>
      <c r="C135" s="487"/>
      <c r="D135" s="488"/>
      <c r="E135" s="489"/>
      <c r="M135" s="487"/>
      <c r="N135" s="487"/>
      <c r="O135" s="487"/>
      <c r="P135" s="487"/>
      <c r="Q135" s="487"/>
      <c r="T135" s="491"/>
      <c r="U135" s="492"/>
      <c r="AB135" s="493"/>
    </row>
    <row r="136" spans="1:28" s="490" customFormat="1" ht="18" customHeight="1" x14ac:dyDescent="0.2">
      <c r="A136" s="487"/>
      <c r="B136" s="487"/>
      <c r="C136" s="487"/>
      <c r="D136" s="488"/>
      <c r="E136" s="489"/>
      <c r="M136" s="487"/>
      <c r="N136" s="487"/>
      <c r="O136" s="487"/>
      <c r="P136" s="487"/>
      <c r="Q136" s="487"/>
      <c r="T136" s="491"/>
      <c r="U136" s="492"/>
      <c r="AB136" s="493"/>
    </row>
    <row r="137" spans="1:28" s="490" customFormat="1" ht="18" customHeight="1" x14ac:dyDescent="0.2">
      <c r="A137" s="487"/>
      <c r="B137" s="487"/>
      <c r="C137" s="487"/>
      <c r="D137" s="488"/>
      <c r="E137" s="489"/>
      <c r="M137" s="487"/>
      <c r="N137" s="487"/>
      <c r="O137" s="487"/>
      <c r="P137" s="487"/>
      <c r="Q137" s="487"/>
      <c r="T137" s="491"/>
      <c r="U137" s="492"/>
      <c r="AB137" s="493"/>
    </row>
    <row r="138" spans="1:28" s="490" customFormat="1" ht="18" customHeight="1" x14ac:dyDescent="0.2">
      <c r="A138" s="487"/>
      <c r="B138" s="487"/>
      <c r="C138" s="487"/>
      <c r="D138" s="488"/>
      <c r="E138" s="489"/>
      <c r="M138" s="487"/>
      <c r="N138" s="487"/>
      <c r="O138" s="487"/>
      <c r="P138" s="487"/>
      <c r="Q138" s="487"/>
      <c r="T138" s="491"/>
      <c r="U138" s="492"/>
      <c r="AB138" s="493"/>
    </row>
    <row r="139" spans="1:28" s="490" customFormat="1" ht="18" customHeight="1" x14ac:dyDescent="0.2">
      <c r="A139" s="487"/>
      <c r="B139" s="487"/>
      <c r="C139" s="487"/>
      <c r="D139" s="488"/>
      <c r="E139" s="489"/>
      <c r="M139" s="487"/>
      <c r="N139" s="487"/>
      <c r="O139" s="487"/>
      <c r="P139" s="487"/>
      <c r="Q139" s="487"/>
      <c r="T139" s="491"/>
      <c r="U139" s="492"/>
      <c r="AB139" s="493"/>
    </row>
  </sheetData>
  <mergeCells count="45">
    <mergeCell ref="X2:Z3"/>
    <mergeCell ref="B3:B4"/>
    <mergeCell ref="C3:C4"/>
    <mergeCell ref="D3:D4"/>
    <mergeCell ref="E3:E4"/>
    <mergeCell ref="M3:S3"/>
    <mergeCell ref="B2:E2"/>
    <mergeCell ref="F2:I2"/>
    <mergeCell ref="J2:S2"/>
    <mergeCell ref="T2:T4"/>
    <mergeCell ref="F3:F4"/>
    <mergeCell ref="G3:G4"/>
    <mergeCell ref="H3:H4"/>
    <mergeCell ref="I3:I4"/>
    <mergeCell ref="J3:L3"/>
    <mergeCell ref="A5:A16"/>
    <mergeCell ref="B16:D16"/>
    <mergeCell ref="M16:S16"/>
    <mergeCell ref="A17:A67"/>
    <mergeCell ref="B67:D67"/>
    <mergeCell ref="F67:H67"/>
    <mergeCell ref="M67:S67"/>
    <mergeCell ref="A68:A97"/>
    <mergeCell ref="B98:D98"/>
    <mergeCell ref="F98:H98"/>
    <mergeCell ref="M98:S98"/>
    <mergeCell ref="C99:D99"/>
    <mergeCell ref="F99:H99"/>
    <mergeCell ref="J99:S99"/>
    <mergeCell ref="AB2:AB3"/>
    <mergeCell ref="C107:D107"/>
    <mergeCell ref="G107:H107"/>
    <mergeCell ref="C102:D102"/>
    <mergeCell ref="G102:H102"/>
    <mergeCell ref="C103:D103"/>
    <mergeCell ref="G103:H103"/>
    <mergeCell ref="M103:S106"/>
    <mergeCell ref="T103:T106"/>
    <mergeCell ref="C104:D104"/>
    <mergeCell ref="G104:H104"/>
    <mergeCell ref="C105:D105"/>
    <mergeCell ref="G105:H105"/>
    <mergeCell ref="C106:D106"/>
    <mergeCell ref="G106:H106"/>
    <mergeCell ref="U2:U4"/>
  </mergeCells>
  <conditionalFormatting sqref="T103:T106">
    <cfRule type="cellIs" dxfId="0" priority="1" operator="greaterThan">
      <formula>30</formula>
    </cfRule>
  </conditionalFormatting>
  <pageMargins left="0.70866141732283472" right="0.70866141732283472" top="0.74803149606299213" bottom="0.74803149606299213" header="0.31496062992125984" footer="0.31496062992125984"/>
  <pageSetup paperSize="9" scale="42"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0"/>
  <sheetViews>
    <sheetView zoomScale="80" zoomScaleNormal="80" workbookViewId="0">
      <pane ySplit="2" topLeftCell="A3" activePane="bottomLeft" state="frozen"/>
      <selection pane="bottomLeft" activeCell="D7" sqref="D7"/>
    </sheetView>
  </sheetViews>
  <sheetFormatPr defaultColWidth="9.21875" defaultRowHeight="15.75" x14ac:dyDescent="0.25"/>
  <cols>
    <col min="1" max="1" width="3.77734375" style="1" customWidth="1"/>
    <col min="2" max="2" width="22.21875" style="2" customWidth="1"/>
    <col min="3" max="3" width="3.6640625" style="1" customWidth="1"/>
    <col min="4" max="4" width="54" style="1" customWidth="1"/>
    <col min="5" max="5" width="15.77734375" style="1" customWidth="1"/>
    <col min="6" max="16384" width="9.21875" style="1"/>
  </cols>
  <sheetData>
    <row r="1" spans="1:5" ht="41.1" customHeight="1" thickBot="1" x14ac:dyDescent="0.3">
      <c r="A1" s="461" t="s">
        <v>238</v>
      </c>
      <c r="B1" s="461"/>
      <c r="C1" s="461"/>
      <c r="D1" s="461"/>
      <c r="E1" s="461"/>
    </row>
    <row r="2" spans="1:5" ht="30.6" customHeight="1" thickBot="1" x14ac:dyDescent="0.3">
      <c r="A2" s="307" t="s">
        <v>176</v>
      </c>
      <c r="B2" s="308" t="s">
        <v>177</v>
      </c>
      <c r="C2" s="472" t="s">
        <v>223</v>
      </c>
      <c r="D2" s="472"/>
      <c r="E2" s="308" t="s">
        <v>178</v>
      </c>
    </row>
    <row r="3" spans="1:5" ht="24.95" customHeight="1" x14ac:dyDescent="0.25">
      <c r="A3" s="323">
        <v>1</v>
      </c>
      <c r="B3" s="322" t="s">
        <v>257</v>
      </c>
      <c r="C3" s="338"/>
      <c r="D3" s="339" t="s">
        <v>258</v>
      </c>
      <c r="E3" s="310" t="s">
        <v>222</v>
      </c>
    </row>
    <row r="4" spans="1:5" ht="24.95" customHeight="1" x14ac:dyDescent="0.25">
      <c r="A4" s="462">
        <v>2</v>
      </c>
      <c r="B4" s="464" t="s">
        <v>179</v>
      </c>
      <c r="C4" s="304"/>
      <c r="D4" s="304" t="s">
        <v>221</v>
      </c>
      <c r="E4" s="309" t="s">
        <v>180</v>
      </c>
    </row>
    <row r="5" spans="1:5" ht="39.950000000000003" customHeight="1" x14ac:dyDescent="0.25">
      <c r="A5" s="463"/>
      <c r="B5" s="465"/>
      <c r="C5" s="314" t="s">
        <v>265</v>
      </c>
      <c r="D5" s="314" t="s">
        <v>266</v>
      </c>
      <c r="E5" s="310" t="s">
        <v>222</v>
      </c>
    </row>
    <row r="6" spans="1:5" ht="41.45" customHeight="1" x14ac:dyDescent="0.25">
      <c r="A6" s="311">
        <v>3</v>
      </c>
      <c r="B6" s="312" t="s">
        <v>239</v>
      </c>
      <c r="C6" s="495"/>
      <c r="D6" s="495" t="s">
        <v>267</v>
      </c>
      <c r="E6" s="310" t="s">
        <v>180</v>
      </c>
    </row>
    <row r="7" spans="1:5" ht="24.95" customHeight="1" x14ac:dyDescent="0.25">
      <c r="A7" s="466">
        <v>4</v>
      </c>
      <c r="B7" s="469" t="s">
        <v>240</v>
      </c>
      <c r="C7" s="300" t="s">
        <v>253</v>
      </c>
      <c r="D7" s="305" t="s">
        <v>231</v>
      </c>
      <c r="E7" s="473" t="s">
        <v>222</v>
      </c>
    </row>
    <row r="8" spans="1:5" ht="24.95" customHeight="1" x14ac:dyDescent="0.25">
      <c r="A8" s="467"/>
      <c r="B8" s="470"/>
      <c r="C8" s="301"/>
      <c r="D8" s="304" t="s">
        <v>241</v>
      </c>
      <c r="E8" s="473"/>
    </row>
    <row r="9" spans="1:5" ht="24.95" customHeight="1" x14ac:dyDescent="0.25">
      <c r="A9" s="467"/>
      <c r="B9" s="470"/>
      <c r="C9" s="302" t="s">
        <v>254</v>
      </c>
      <c r="D9" s="313" t="s">
        <v>225</v>
      </c>
      <c r="E9" s="473" t="s">
        <v>180</v>
      </c>
    </row>
    <row r="10" spans="1:5" ht="24.95" customHeight="1" x14ac:dyDescent="0.25">
      <c r="A10" s="467"/>
      <c r="B10" s="470"/>
      <c r="C10" s="301"/>
      <c r="D10" s="304" t="s">
        <v>242</v>
      </c>
      <c r="E10" s="473"/>
    </row>
    <row r="11" spans="1:5" ht="24.95" customHeight="1" x14ac:dyDescent="0.25">
      <c r="A11" s="468"/>
      <c r="B11" s="471"/>
      <c r="C11" s="301" t="s">
        <v>255</v>
      </c>
      <c r="D11" s="314" t="s">
        <v>226</v>
      </c>
      <c r="E11" s="473"/>
    </row>
    <row r="12" spans="1:5" ht="24.95" customHeight="1" x14ac:dyDescent="0.25">
      <c r="A12" s="463">
        <v>5</v>
      </c>
      <c r="B12" s="474" t="s">
        <v>224</v>
      </c>
      <c r="C12" s="300" t="s">
        <v>253</v>
      </c>
      <c r="D12" s="305" t="s">
        <v>227</v>
      </c>
      <c r="E12" s="473" t="s">
        <v>180</v>
      </c>
    </row>
    <row r="13" spans="1:5" ht="39.950000000000003" customHeight="1" x14ac:dyDescent="0.25">
      <c r="A13" s="463"/>
      <c r="B13" s="475"/>
      <c r="C13" s="303"/>
      <c r="D13" s="303" t="s">
        <v>243</v>
      </c>
      <c r="E13" s="473"/>
    </row>
    <row r="14" spans="1:5" ht="39.950000000000003" customHeight="1" x14ac:dyDescent="0.25">
      <c r="A14" s="463"/>
      <c r="B14" s="475"/>
      <c r="C14" s="304"/>
      <c r="D14" s="304" t="s">
        <v>244</v>
      </c>
      <c r="E14" s="473"/>
    </row>
    <row r="15" spans="1:5" ht="24.95" customHeight="1" x14ac:dyDescent="0.25">
      <c r="A15" s="463"/>
      <c r="B15" s="475"/>
      <c r="C15" s="305" t="s">
        <v>254</v>
      </c>
      <c r="D15" s="305" t="s">
        <v>228</v>
      </c>
      <c r="E15" s="473" t="s">
        <v>180</v>
      </c>
    </row>
    <row r="16" spans="1:5" ht="39.950000000000003" customHeight="1" x14ac:dyDescent="0.25">
      <c r="A16" s="463"/>
      <c r="B16" s="464"/>
      <c r="C16" s="304"/>
      <c r="D16" s="304" t="s">
        <v>245</v>
      </c>
      <c r="E16" s="473"/>
    </row>
    <row r="17" spans="1:5" ht="24.95" customHeight="1" x14ac:dyDescent="0.25">
      <c r="A17" s="463">
        <v>6</v>
      </c>
      <c r="B17" s="465" t="s">
        <v>60</v>
      </c>
      <c r="C17" s="300" t="s">
        <v>253</v>
      </c>
      <c r="D17" s="305" t="s">
        <v>229</v>
      </c>
      <c r="E17" s="473" t="s">
        <v>222</v>
      </c>
    </row>
    <row r="18" spans="1:5" ht="39.950000000000003" customHeight="1" x14ac:dyDescent="0.25">
      <c r="A18" s="463"/>
      <c r="B18" s="465"/>
      <c r="C18" s="301"/>
      <c r="D18" s="304" t="s">
        <v>246</v>
      </c>
      <c r="E18" s="473"/>
    </row>
    <row r="19" spans="1:5" ht="24.95" customHeight="1" x14ac:dyDescent="0.25">
      <c r="A19" s="463"/>
      <c r="B19" s="465"/>
      <c r="C19" s="300" t="s">
        <v>254</v>
      </c>
      <c r="D19" s="305" t="s">
        <v>230</v>
      </c>
      <c r="E19" s="473"/>
    </row>
    <row r="20" spans="1:5" ht="39.950000000000003" customHeight="1" x14ac:dyDescent="0.25">
      <c r="A20" s="463"/>
      <c r="B20" s="465"/>
      <c r="C20" s="306"/>
      <c r="D20" s="315" t="s">
        <v>247</v>
      </c>
      <c r="E20" s="473"/>
    </row>
    <row r="21" spans="1:5" ht="24.95" customHeight="1" x14ac:dyDescent="0.25">
      <c r="A21" s="311">
        <v>7</v>
      </c>
      <c r="B21" s="312" t="s">
        <v>9</v>
      </c>
      <c r="C21" s="306"/>
      <c r="D21" s="314"/>
      <c r="E21" s="310" t="s">
        <v>180</v>
      </c>
    </row>
    <row r="22" spans="1:5" ht="24.95" customHeight="1" x14ac:dyDescent="0.25">
      <c r="A22" s="311">
        <v>8</v>
      </c>
      <c r="B22" s="312" t="s">
        <v>8</v>
      </c>
      <c r="C22" s="306"/>
      <c r="D22" s="314"/>
      <c r="E22" s="310" t="s">
        <v>180</v>
      </c>
    </row>
    <row r="23" spans="1:5" ht="24.95" customHeight="1" x14ac:dyDescent="0.25">
      <c r="A23" s="311">
        <v>9</v>
      </c>
      <c r="B23" s="316" t="s">
        <v>248</v>
      </c>
      <c r="C23" s="306"/>
      <c r="D23" s="314"/>
      <c r="E23" s="310" t="s">
        <v>180</v>
      </c>
    </row>
    <row r="24" spans="1:5" ht="42.75" customHeight="1" thickBot="1" x14ac:dyDescent="0.3">
      <c r="A24" s="317">
        <v>10</v>
      </c>
      <c r="B24" s="318" t="s">
        <v>181</v>
      </c>
      <c r="C24" s="340"/>
      <c r="D24" s="340" t="s">
        <v>232</v>
      </c>
      <c r="E24" s="319" t="s">
        <v>180</v>
      </c>
    </row>
    <row r="25" spans="1:5" ht="24.95" customHeight="1" x14ac:dyDescent="0.25"/>
    <row r="26" spans="1:5" ht="24.95" customHeight="1" x14ac:dyDescent="0.25"/>
    <row r="27" spans="1:5" ht="24.95" customHeight="1" x14ac:dyDescent="0.25"/>
    <row r="28" spans="1:5" ht="24.95" customHeight="1" x14ac:dyDescent="0.25"/>
    <row r="29" spans="1:5" ht="24.95" customHeight="1" x14ac:dyDescent="0.25"/>
    <row r="30" spans="1:5" ht="24.95" customHeight="1" x14ac:dyDescent="0.25"/>
    <row r="31" spans="1:5" ht="24.95" customHeight="1" x14ac:dyDescent="0.25"/>
    <row r="32" spans="1:5" ht="24.95" customHeight="1" x14ac:dyDescent="0.25"/>
    <row r="33" ht="24.95" customHeight="1" x14ac:dyDescent="0.25"/>
    <row r="34" ht="24.95" customHeight="1" x14ac:dyDescent="0.25"/>
    <row r="35" ht="24.95" customHeight="1" x14ac:dyDescent="0.25"/>
    <row r="36" ht="24.95" customHeight="1" x14ac:dyDescent="0.25"/>
    <row r="37" ht="24.95" customHeight="1" x14ac:dyDescent="0.25"/>
    <row r="38" ht="24.95" customHeight="1" x14ac:dyDescent="0.25"/>
    <row r="39" ht="24.95" customHeight="1" x14ac:dyDescent="0.25"/>
    <row r="40" ht="24.95" customHeight="1" x14ac:dyDescent="0.25"/>
    <row r="41" ht="24.95" customHeight="1" x14ac:dyDescent="0.25"/>
    <row r="42" ht="24.95" customHeight="1" x14ac:dyDescent="0.25"/>
    <row r="43" ht="24.95" customHeight="1" x14ac:dyDescent="0.25"/>
    <row r="44" ht="24.95" customHeight="1" x14ac:dyDescent="0.25"/>
    <row r="45" ht="24.95" customHeight="1" x14ac:dyDescent="0.25"/>
    <row r="46" ht="24.95" customHeight="1" x14ac:dyDescent="0.25"/>
    <row r="47" ht="24.95" customHeight="1" x14ac:dyDescent="0.25"/>
    <row r="48" ht="24.95" customHeight="1" x14ac:dyDescent="0.25"/>
    <row r="49" ht="24.95" customHeight="1" x14ac:dyDescent="0.25"/>
    <row r="50" ht="24.95" customHeight="1" x14ac:dyDescent="0.25"/>
    <row r="51" ht="24.95" customHeight="1" x14ac:dyDescent="0.25"/>
    <row r="52" ht="24.95" customHeight="1" x14ac:dyDescent="0.25"/>
    <row r="53" ht="24.95" customHeight="1" x14ac:dyDescent="0.25"/>
    <row r="54" ht="24.95" customHeight="1" x14ac:dyDescent="0.25"/>
    <row r="55" ht="24.95" customHeight="1" x14ac:dyDescent="0.25"/>
    <row r="56" ht="24.95" customHeight="1" x14ac:dyDescent="0.25"/>
    <row r="57" ht="24.95" customHeight="1" x14ac:dyDescent="0.25"/>
    <row r="58" ht="24.95" customHeight="1" x14ac:dyDescent="0.25"/>
    <row r="59" ht="24.95" customHeight="1" x14ac:dyDescent="0.25"/>
    <row r="60" ht="24.95" customHeight="1" x14ac:dyDescent="0.25"/>
    <row r="61" ht="24.95" customHeight="1" x14ac:dyDescent="0.25"/>
    <row r="62" ht="24.95" customHeight="1" x14ac:dyDescent="0.25"/>
    <row r="63" ht="24.95" customHeight="1" x14ac:dyDescent="0.25"/>
    <row r="64" ht="24.95" customHeight="1" x14ac:dyDescent="0.25"/>
    <row r="65" ht="24.95" customHeight="1" x14ac:dyDescent="0.25"/>
    <row r="66" ht="24.95" customHeight="1" x14ac:dyDescent="0.25"/>
    <row r="67" ht="24.95" customHeight="1" x14ac:dyDescent="0.25"/>
    <row r="68" ht="24.95" customHeight="1" x14ac:dyDescent="0.25"/>
    <row r="69" ht="24.95" customHeight="1" x14ac:dyDescent="0.25"/>
    <row r="70" ht="24.95" customHeight="1" x14ac:dyDescent="0.25"/>
    <row r="71" ht="24.95" customHeight="1" x14ac:dyDescent="0.25"/>
    <row r="72" ht="24.95" customHeight="1" x14ac:dyDescent="0.25"/>
    <row r="73" ht="24.95" customHeight="1" x14ac:dyDescent="0.25"/>
    <row r="74" ht="24.95" customHeight="1" x14ac:dyDescent="0.25"/>
    <row r="75" ht="24.95" customHeight="1" x14ac:dyDescent="0.25"/>
    <row r="76" ht="24.95" customHeight="1" x14ac:dyDescent="0.25"/>
    <row r="77" ht="24.95" customHeight="1" x14ac:dyDescent="0.25"/>
    <row r="78" ht="24.95" customHeight="1" x14ac:dyDescent="0.25"/>
    <row r="79" ht="24.95" customHeight="1" x14ac:dyDescent="0.25"/>
    <row r="80" ht="24.95" customHeight="1" x14ac:dyDescent="0.25"/>
  </sheetData>
  <mergeCells count="15">
    <mergeCell ref="E12:E14"/>
    <mergeCell ref="E15:E16"/>
    <mergeCell ref="A17:A20"/>
    <mergeCell ref="B17:B20"/>
    <mergeCell ref="E17:E20"/>
    <mergeCell ref="A12:A16"/>
    <mergeCell ref="B12:B16"/>
    <mergeCell ref="A1:E1"/>
    <mergeCell ref="A4:A5"/>
    <mergeCell ref="B4:B5"/>
    <mergeCell ref="A7:A11"/>
    <mergeCell ref="B7:B11"/>
    <mergeCell ref="C2:D2"/>
    <mergeCell ref="E7:E8"/>
    <mergeCell ref="E9:E11"/>
  </mergeCells>
  <printOptions horizontalCentered="1"/>
  <pageMargins left="0.70866141732283472" right="0.70866141732283472" top="0.74803149606299213" bottom="0.74803149606299213" header="0.31496062992125984" footer="0.31496062992125984"/>
  <pageSetup orientation="landscape" horizontalDpi="0" verticalDpi="0" r:id="rId1"/>
  <rowBreaks count="1" manualBreakCount="1">
    <brk id="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3"/>
  <sheetViews>
    <sheetView zoomScale="80" zoomScaleNormal="80" workbookViewId="0">
      <pane ySplit="3" topLeftCell="A25" activePane="bottomLeft" state="frozen"/>
      <selection pane="bottomLeft" activeCell="C30" sqref="C30"/>
    </sheetView>
  </sheetViews>
  <sheetFormatPr defaultColWidth="8.88671875" defaultRowHeight="15.75" x14ac:dyDescent="0.2"/>
  <cols>
    <col min="1" max="1" width="34.109375" style="32" customWidth="1"/>
    <col min="2" max="2" width="101.44140625" style="30" customWidth="1"/>
    <col min="3" max="16384" width="8.88671875" style="25"/>
  </cols>
  <sheetData>
    <row r="1" spans="1:2" ht="31.5" customHeight="1" x14ac:dyDescent="0.2">
      <c r="A1" s="112" t="s">
        <v>211</v>
      </c>
    </row>
    <row r="3" spans="1:2" s="31" customFormat="1" x14ac:dyDescent="0.2">
      <c r="A3" s="23" t="s">
        <v>15</v>
      </c>
      <c r="B3" s="24" t="s">
        <v>18</v>
      </c>
    </row>
    <row r="4" spans="1:2" s="31" customFormat="1" x14ac:dyDescent="0.2">
      <c r="A4" s="476" t="s">
        <v>25</v>
      </c>
      <c r="B4" s="35" t="s">
        <v>77</v>
      </c>
    </row>
    <row r="5" spans="1:2" ht="243" customHeight="1" x14ac:dyDescent="0.2">
      <c r="A5" s="477"/>
      <c r="B5" s="26" t="s">
        <v>82</v>
      </c>
    </row>
    <row r="6" spans="1:2" ht="24.95" customHeight="1" x14ac:dyDescent="0.2">
      <c r="A6" s="478" t="s">
        <v>53</v>
      </c>
      <c r="B6" s="27" t="s">
        <v>77</v>
      </c>
    </row>
    <row r="7" spans="1:2" ht="223.5" customHeight="1" x14ac:dyDescent="0.2">
      <c r="A7" s="478"/>
      <c r="B7" s="26" t="s">
        <v>86</v>
      </c>
    </row>
    <row r="8" spans="1:2" ht="24.95" customHeight="1" x14ac:dyDescent="0.2">
      <c r="A8" s="478"/>
      <c r="B8" s="27" t="s">
        <v>54</v>
      </c>
    </row>
    <row r="9" spans="1:2" ht="229.5" customHeight="1" x14ac:dyDescent="0.2">
      <c r="A9" s="478"/>
      <c r="B9" s="26" t="s">
        <v>86</v>
      </c>
    </row>
    <row r="10" spans="1:2" ht="24.95" customHeight="1" x14ac:dyDescent="0.2">
      <c r="A10" s="478"/>
      <c r="B10" s="27" t="s">
        <v>78</v>
      </c>
    </row>
    <row r="11" spans="1:2" ht="150.75" customHeight="1" x14ac:dyDescent="0.2">
      <c r="A11" s="478"/>
      <c r="B11" s="28" t="s">
        <v>67</v>
      </c>
    </row>
    <row r="12" spans="1:2" ht="27.75" customHeight="1" x14ac:dyDescent="0.2">
      <c r="A12" s="484" t="s">
        <v>27</v>
      </c>
      <c r="B12" s="27" t="s">
        <v>79</v>
      </c>
    </row>
    <row r="13" spans="1:2" ht="256.5" customHeight="1" x14ac:dyDescent="0.2">
      <c r="A13" s="485"/>
      <c r="B13" s="26" t="s">
        <v>83</v>
      </c>
    </row>
    <row r="14" spans="1:2" ht="36" customHeight="1" x14ac:dyDescent="0.2">
      <c r="A14" s="484" t="s">
        <v>28</v>
      </c>
      <c r="B14" s="27" t="s">
        <v>80</v>
      </c>
    </row>
    <row r="15" spans="1:2" ht="246" customHeight="1" x14ac:dyDescent="0.2">
      <c r="A15" s="485"/>
      <c r="B15" s="26" t="s">
        <v>84</v>
      </c>
    </row>
    <row r="16" spans="1:2" ht="60.75" customHeight="1" x14ac:dyDescent="0.2">
      <c r="A16" s="482" t="s">
        <v>76</v>
      </c>
      <c r="B16" s="483"/>
    </row>
    <row r="17" spans="1:2" ht="127.5" customHeight="1" x14ac:dyDescent="0.2">
      <c r="A17" s="29" t="s">
        <v>33</v>
      </c>
      <c r="B17" s="28" t="s">
        <v>68</v>
      </c>
    </row>
    <row r="18" spans="1:2" ht="31.5" x14ac:dyDescent="0.2">
      <c r="A18" s="479" t="s">
        <v>7</v>
      </c>
      <c r="B18" s="27" t="s">
        <v>55</v>
      </c>
    </row>
    <row r="19" spans="1:2" ht="121.5" customHeight="1" x14ac:dyDescent="0.2">
      <c r="A19" s="480"/>
      <c r="B19" s="28" t="s">
        <v>69</v>
      </c>
    </row>
    <row r="20" spans="1:2" ht="31.5" x14ac:dyDescent="0.2">
      <c r="A20" s="480"/>
      <c r="B20" s="27" t="s">
        <v>56</v>
      </c>
    </row>
    <row r="21" spans="1:2" ht="59.25" customHeight="1" x14ac:dyDescent="0.2">
      <c r="A21" s="481"/>
      <c r="B21" s="28" t="s">
        <v>70</v>
      </c>
    </row>
    <row r="22" spans="1:2" ht="59.25" customHeight="1" x14ac:dyDescent="0.2">
      <c r="A22" s="29" t="s">
        <v>58</v>
      </c>
      <c r="B22" s="28" t="s">
        <v>70</v>
      </c>
    </row>
    <row r="23" spans="1:2" ht="58.5" customHeight="1" x14ac:dyDescent="0.2">
      <c r="A23" s="29" t="s">
        <v>59</v>
      </c>
      <c r="B23" s="28" t="s">
        <v>70</v>
      </c>
    </row>
    <row r="24" spans="1:2" ht="86.25" customHeight="1" x14ac:dyDescent="0.2">
      <c r="A24" s="29" t="s">
        <v>60</v>
      </c>
      <c r="B24" s="28" t="s">
        <v>71</v>
      </c>
    </row>
    <row r="25" spans="1:2" ht="60.75" customHeight="1" x14ac:dyDescent="0.2">
      <c r="A25" s="29" t="s">
        <v>9</v>
      </c>
      <c r="B25" s="28" t="s">
        <v>70</v>
      </c>
    </row>
    <row r="26" spans="1:2" ht="54.75" customHeight="1" x14ac:dyDescent="0.2">
      <c r="A26" s="29" t="s">
        <v>8</v>
      </c>
      <c r="B26" s="28" t="s">
        <v>70</v>
      </c>
    </row>
    <row r="27" spans="1:2" ht="23.25" customHeight="1" x14ac:dyDescent="0.2">
      <c r="A27" s="479" t="s">
        <v>61</v>
      </c>
      <c r="B27" s="34" t="s">
        <v>65</v>
      </c>
    </row>
    <row r="28" spans="1:2" ht="122.25" customHeight="1" x14ac:dyDescent="0.2">
      <c r="A28" s="480"/>
      <c r="B28" s="28" t="s">
        <v>72</v>
      </c>
    </row>
    <row r="29" spans="1:2" ht="25.5" customHeight="1" x14ac:dyDescent="0.2">
      <c r="A29" s="480"/>
      <c r="B29" s="34" t="s">
        <v>66</v>
      </c>
    </row>
    <row r="30" spans="1:2" ht="93.75" customHeight="1" x14ac:dyDescent="0.2">
      <c r="A30" s="481"/>
      <c r="B30" s="28" t="s">
        <v>73</v>
      </c>
    </row>
    <row r="31" spans="1:2" ht="26.25" customHeight="1" x14ac:dyDescent="0.2">
      <c r="A31" s="479" t="s">
        <v>81</v>
      </c>
      <c r="B31" s="34" t="s">
        <v>65</v>
      </c>
    </row>
    <row r="32" spans="1:2" ht="123.75" customHeight="1" x14ac:dyDescent="0.2">
      <c r="A32" s="480"/>
      <c r="B32" s="28" t="s">
        <v>72</v>
      </c>
    </row>
    <row r="33" spans="1:2" ht="26.25" customHeight="1" x14ac:dyDescent="0.2">
      <c r="A33" s="480"/>
      <c r="B33" s="34" t="s">
        <v>66</v>
      </c>
    </row>
    <row r="34" spans="1:2" ht="86.25" customHeight="1" x14ac:dyDescent="0.2">
      <c r="A34" s="481"/>
      <c r="B34" s="28" t="s">
        <v>73</v>
      </c>
    </row>
    <row r="35" spans="1:2" ht="153.75" customHeight="1" x14ac:dyDescent="0.2">
      <c r="A35" s="33" t="s">
        <v>57</v>
      </c>
      <c r="B35" s="26" t="s">
        <v>74</v>
      </c>
    </row>
    <row r="36" spans="1:2" ht="160.5" customHeight="1" x14ac:dyDescent="0.2">
      <c r="A36" s="33" t="s">
        <v>22</v>
      </c>
      <c r="B36" s="26" t="s">
        <v>64</v>
      </c>
    </row>
    <row r="37" spans="1:2" ht="180" customHeight="1" x14ac:dyDescent="0.2">
      <c r="A37" s="29" t="s">
        <v>23</v>
      </c>
      <c r="B37" s="28" t="s">
        <v>85</v>
      </c>
    </row>
    <row r="38" spans="1:2" ht="60.75" customHeight="1" x14ac:dyDescent="0.2">
      <c r="A38" s="29" t="s">
        <v>10</v>
      </c>
      <c r="B38" s="28" t="s">
        <v>75</v>
      </c>
    </row>
    <row r="40" spans="1:2" x14ac:dyDescent="0.2">
      <c r="A40" s="32" t="s">
        <v>212</v>
      </c>
    </row>
    <row r="42" spans="1:2" ht="26.25" customHeight="1" x14ac:dyDescent="0.2">
      <c r="A42" s="111" t="s">
        <v>213</v>
      </c>
    </row>
    <row r="43" spans="1:2" ht="26.25" customHeight="1" x14ac:dyDescent="0.2">
      <c r="A43" s="111" t="s">
        <v>214</v>
      </c>
    </row>
  </sheetData>
  <mergeCells count="8">
    <mergeCell ref="A4:A5"/>
    <mergeCell ref="A6:A11"/>
    <mergeCell ref="A27:A30"/>
    <mergeCell ref="A31:A34"/>
    <mergeCell ref="A16:B16"/>
    <mergeCell ref="A12:A13"/>
    <mergeCell ref="A14:A15"/>
    <mergeCell ref="A18:A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2"/>
  <sheetViews>
    <sheetView zoomScale="80" zoomScaleNormal="80" workbookViewId="0">
      <selection activeCell="H27" sqref="H27"/>
    </sheetView>
  </sheetViews>
  <sheetFormatPr defaultRowHeight="15" x14ac:dyDescent="0.2"/>
  <cols>
    <col min="1" max="1" width="8.88671875" style="62"/>
    <col min="2" max="2" width="26.6640625" customWidth="1"/>
    <col min="3" max="3" width="4.6640625" customWidth="1"/>
    <col min="4" max="4" width="60.44140625" customWidth="1"/>
    <col min="5" max="5" width="18.5546875" customWidth="1"/>
    <col min="8" max="8" width="40.6640625" customWidth="1"/>
  </cols>
  <sheetData>
    <row r="1" spans="1:8" ht="27.75" customHeight="1" x14ac:dyDescent="0.2">
      <c r="A1" s="112" t="s">
        <v>215</v>
      </c>
    </row>
    <row r="3" spans="1:8" s="65" customFormat="1" ht="30" customHeight="1" x14ac:dyDescent="0.2">
      <c r="A3" s="66" t="s">
        <v>161</v>
      </c>
      <c r="B3" s="67" t="s">
        <v>162</v>
      </c>
      <c r="C3" s="67"/>
      <c r="D3" s="67" t="s">
        <v>32</v>
      </c>
      <c r="E3" s="66" t="s">
        <v>163</v>
      </c>
    </row>
    <row r="4" spans="1:8" ht="15.75" x14ac:dyDescent="0.2">
      <c r="A4" s="68">
        <v>1</v>
      </c>
      <c r="B4" s="61" t="s">
        <v>150</v>
      </c>
      <c r="C4" s="61"/>
      <c r="D4" s="61"/>
      <c r="E4" s="63" t="s">
        <v>152</v>
      </c>
    </row>
    <row r="5" spans="1:8" ht="15.75" x14ac:dyDescent="0.2">
      <c r="A5" s="68">
        <v>2</v>
      </c>
      <c r="B5" s="61" t="s">
        <v>151</v>
      </c>
      <c r="C5" s="61"/>
      <c r="D5" s="61"/>
      <c r="E5" s="63" t="s">
        <v>152</v>
      </c>
    </row>
    <row r="6" spans="1:8" ht="15.75" x14ac:dyDescent="0.2">
      <c r="A6" s="68">
        <v>3</v>
      </c>
      <c r="B6" s="61" t="s">
        <v>159</v>
      </c>
      <c r="C6" s="61"/>
      <c r="D6" s="61" t="s">
        <v>155</v>
      </c>
      <c r="E6" s="63" t="s">
        <v>153</v>
      </c>
    </row>
    <row r="7" spans="1:8" ht="15.75" x14ac:dyDescent="0.2">
      <c r="A7" s="68">
        <v>4</v>
      </c>
      <c r="B7" s="61" t="s">
        <v>160</v>
      </c>
      <c r="C7" s="61"/>
      <c r="D7" s="61" t="s">
        <v>54</v>
      </c>
      <c r="E7" s="63" t="s">
        <v>153</v>
      </c>
    </row>
    <row r="8" spans="1:8" ht="15.75" x14ac:dyDescent="0.2">
      <c r="A8" s="68">
        <v>5</v>
      </c>
      <c r="B8" s="61" t="s">
        <v>149</v>
      </c>
      <c r="C8" s="61"/>
      <c r="D8" s="61"/>
      <c r="E8" s="63" t="s">
        <v>152</v>
      </c>
    </row>
    <row r="9" spans="1:8" ht="16.5" thickBot="1" x14ac:dyDescent="0.25">
      <c r="A9" s="68">
        <v>6</v>
      </c>
      <c r="B9" s="61" t="s">
        <v>160</v>
      </c>
      <c r="C9" s="61"/>
      <c r="D9" s="61" t="s">
        <v>156</v>
      </c>
      <c r="E9" s="63" t="s">
        <v>154</v>
      </c>
    </row>
    <row r="10" spans="1:8" ht="31.5" customHeight="1" x14ac:dyDescent="0.2">
      <c r="A10" s="68">
        <v>7</v>
      </c>
      <c r="B10" s="486" t="s">
        <v>157</v>
      </c>
      <c r="C10" s="61" t="s">
        <v>171</v>
      </c>
      <c r="D10" s="64" t="s">
        <v>35</v>
      </c>
      <c r="E10" s="63" t="s">
        <v>158</v>
      </c>
      <c r="G10" s="14" t="s">
        <v>37</v>
      </c>
      <c r="H10" s="15" t="s">
        <v>33</v>
      </c>
    </row>
    <row r="11" spans="1:8" ht="31.5" customHeight="1" x14ac:dyDescent="0.2">
      <c r="A11" s="68">
        <v>8</v>
      </c>
      <c r="B11" s="486"/>
      <c r="C11" s="61" t="s">
        <v>115</v>
      </c>
      <c r="D11" s="64" t="s">
        <v>36</v>
      </c>
      <c r="E11" s="63" t="s">
        <v>158</v>
      </c>
      <c r="G11" s="16" t="s">
        <v>38</v>
      </c>
      <c r="H11" s="17" t="s">
        <v>62</v>
      </c>
    </row>
    <row r="12" spans="1:8" ht="15.75" x14ac:dyDescent="0.2">
      <c r="A12" s="68">
        <v>9</v>
      </c>
      <c r="B12" s="486"/>
      <c r="C12" s="61" t="s">
        <v>172</v>
      </c>
      <c r="D12" s="64" t="s">
        <v>21</v>
      </c>
      <c r="E12" s="63" t="s">
        <v>152</v>
      </c>
      <c r="G12" s="16" t="s">
        <v>39</v>
      </c>
      <c r="H12" s="17" t="s">
        <v>34</v>
      </c>
    </row>
    <row r="13" spans="1:8" ht="15.75" x14ac:dyDescent="0.2">
      <c r="A13" s="68">
        <v>10</v>
      </c>
      <c r="B13" s="486"/>
      <c r="C13" s="61" t="s">
        <v>173</v>
      </c>
      <c r="D13" s="64" t="s">
        <v>22</v>
      </c>
      <c r="E13" s="63" t="s">
        <v>152</v>
      </c>
      <c r="G13" s="16" t="s">
        <v>40</v>
      </c>
      <c r="H13" s="17" t="s">
        <v>51</v>
      </c>
    </row>
    <row r="14" spans="1:8" ht="15.75" x14ac:dyDescent="0.2">
      <c r="A14" s="68">
        <v>11</v>
      </c>
      <c r="B14" s="486"/>
      <c r="C14" s="61" t="s">
        <v>174</v>
      </c>
      <c r="D14" s="64" t="s">
        <v>23</v>
      </c>
      <c r="E14" s="63" t="s">
        <v>152</v>
      </c>
      <c r="G14" s="16" t="s">
        <v>41</v>
      </c>
      <c r="H14" s="17" t="s">
        <v>52</v>
      </c>
    </row>
    <row r="15" spans="1:8" ht="31.5" customHeight="1" x14ac:dyDescent="0.2">
      <c r="A15" s="68">
        <v>12</v>
      </c>
      <c r="B15" s="486"/>
      <c r="C15" s="61" t="s">
        <v>164</v>
      </c>
      <c r="D15" s="64" t="s">
        <v>33</v>
      </c>
      <c r="E15" s="63" t="s">
        <v>154</v>
      </c>
      <c r="G15" s="16" t="s">
        <v>42</v>
      </c>
      <c r="H15" s="9" t="s">
        <v>9</v>
      </c>
    </row>
    <row r="16" spans="1:8" ht="15.75" x14ac:dyDescent="0.2">
      <c r="A16" s="68">
        <v>13</v>
      </c>
      <c r="B16" s="486"/>
      <c r="C16" s="61" t="s">
        <v>165</v>
      </c>
      <c r="D16" s="64" t="s">
        <v>62</v>
      </c>
      <c r="E16" s="63" t="s">
        <v>154</v>
      </c>
      <c r="G16" s="16" t="s">
        <v>43</v>
      </c>
      <c r="H16" s="9" t="s">
        <v>8</v>
      </c>
    </row>
    <row r="17" spans="1:8" ht="31.5" x14ac:dyDescent="0.2">
      <c r="A17" s="68">
        <v>14</v>
      </c>
      <c r="B17" s="486"/>
      <c r="C17" s="61" t="s">
        <v>168</v>
      </c>
      <c r="D17" s="64" t="s">
        <v>52</v>
      </c>
      <c r="E17" s="63" t="s">
        <v>154</v>
      </c>
      <c r="G17" s="16" t="s">
        <v>44</v>
      </c>
      <c r="H17" s="18" t="s">
        <v>35</v>
      </c>
    </row>
    <row r="18" spans="1:8" ht="31.5" customHeight="1" x14ac:dyDescent="0.2">
      <c r="A18" s="68">
        <v>15</v>
      </c>
      <c r="B18" s="486"/>
      <c r="C18" s="61" t="s">
        <v>166</v>
      </c>
      <c r="D18" s="64" t="s">
        <v>34</v>
      </c>
      <c r="E18" s="63" t="s">
        <v>154</v>
      </c>
      <c r="G18" s="16" t="s">
        <v>45</v>
      </c>
      <c r="H18" s="18" t="s">
        <v>36</v>
      </c>
    </row>
    <row r="19" spans="1:8" ht="15.75" x14ac:dyDescent="0.2">
      <c r="A19" s="68">
        <v>16</v>
      </c>
      <c r="B19" s="486"/>
      <c r="C19" s="61" t="s">
        <v>167</v>
      </c>
      <c r="D19" s="64" t="s">
        <v>51</v>
      </c>
      <c r="E19" s="63" t="s">
        <v>154</v>
      </c>
      <c r="G19" s="19" t="s">
        <v>46</v>
      </c>
      <c r="H19" s="18" t="s">
        <v>21</v>
      </c>
    </row>
    <row r="20" spans="1:8" ht="15.75" x14ac:dyDescent="0.2">
      <c r="A20" s="68">
        <v>17</v>
      </c>
      <c r="B20" s="486"/>
      <c r="C20" s="61" t="s">
        <v>169</v>
      </c>
      <c r="D20" s="64" t="s">
        <v>9</v>
      </c>
      <c r="E20" s="63" t="s">
        <v>154</v>
      </c>
      <c r="G20" s="19" t="s">
        <v>47</v>
      </c>
      <c r="H20" s="9" t="s">
        <v>22</v>
      </c>
    </row>
    <row r="21" spans="1:8" ht="15.75" x14ac:dyDescent="0.2">
      <c r="A21" s="68">
        <v>18</v>
      </c>
      <c r="B21" s="486"/>
      <c r="C21" s="61" t="s">
        <v>170</v>
      </c>
      <c r="D21" s="64" t="s">
        <v>8</v>
      </c>
      <c r="E21" s="63" t="s">
        <v>154</v>
      </c>
      <c r="G21" s="19" t="s">
        <v>48</v>
      </c>
      <c r="H21" s="20" t="s">
        <v>23</v>
      </c>
    </row>
    <row r="22" spans="1:8" ht="16.5" thickBot="1" x14ac:dyDescent="0.25">
      <c r="A22" s="68">
        <v>19</v>
      </c>
      <c r="B22" s="486"/>
      <c r="C22" s="61" t="s">
        <v>175</v>
      </c>
      <c r="D22" s="64" t="s">
        <v>10</v>
      </c>
      <c r="E22" s="63" t="s">
        <v>154</v>
      </c>
      <c r="G22" s="21" t="s">
        <v>137</v>
      </c>
      <c r="H22" s="22" t="s">
        <v>10</v>
      </c>
    </row>
  </sheetData>
  <mergeCells count="1">
    <mergeCell ref="B10:B2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Perubahan Maklumat</vt:lpstr>
      <vt:lpstr>Penerangan % Perubahan</vt:lpstr>
      <vt:lpstr>Pengiraan % Perubahan</vt:lpstr>
      <vt:lpstr>Perubahan DCI</vt:lpstr>
      <vt:lpstr>Tindakan Fakulti</vt:lpstr>
      <vt:lpstr>Hirarki</vt:lpstr>
      <vt:lpstr>'Pengiraan % Perubahan'!Print_Area</vt:lpstr>
      <vt:lpstr>'Perubahan Maklumat'!Print_Area</vt:lpstr>
      <vt:lpstr>'Pengiraan % Perubahan'!Print_Titles</vt:lpstr>
      <vt:lpstr>'Perubahan DCI'!Print_Titles</vt:lpstr>
      <vt:lpstr>'Perubahan Maklumat'!Print_Titles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 Ramli</dc:creator>
  <cp:lastModifiedBy>user</cp:lastModifiedBy>
  <cp:lastPrinted>2024-01-22T07:43:56Z</cp:lastPrinted>
  <dcterms:created xsi:type="dcterms:W3CDTF">2021-01-27T14:00:07Z</dcterms:created>
  <dcterms:modified xsi:type="dcterms:W3CDTF">2024-01-22T07:57:22Z</dcterms:modified>
</cp:coreProperties>
</file>